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  <sheet name="Data (2)" sheetId="2" r:id="rId2"/>
  </sheets>
  <definedNames/>
  <calcPr fullCalcOnLoad="1"/>
</workbook>
</file>

<file path=xl/sharedStrings.xml><?xml version="1.0" encoding="utf-8"?>
<sst xmlns="http://schemas.openxmlformats.org/spreadsheetml/2006/main" count="266" uniqueCount="62">
  <si>
    <t>PIB et principaux composants (production, dépenses et revenu) [nama_10_gdp]</t>
  </si>
  <si>
    <t>Dernière mise à jour</t>
  </si>
  <si>
    <t>Date d'extraction</t>
  </si>
  <si>
    <t>Source des données</t>
  </si>
  <si>
    <t>Eurostat</t>
  </si>
  <si>
    <t>UNIT</t>
  </si>
  <si>
    <t>Prix courants, millions d'euros</t>
  </si>
  <si>
    <t>TIME</t>
  </si>
  <si>
    <t>2019</t>
  </si>
  <si>
    <t>GEO/NA_ITEM</t>
  </si>
  <si>
    <t>Dépense de consommation finale</t>
  </si>
  <si>
    <t>Dépense de consommation finale des administrations publiques</t>
  </si>
  <si>
    <t>Dépense de consommation finale des administrations publiques, individuelle</t>
  </si>
  <si>
    <t>Dépense de consommation finale des administrations publiques, collective</t>
  </si>
  <si>
    <t>Dépense de consommation finale des ménages et des ISBLSM</t>
  </si>
  <si>
    <t>Dépense de consommation finale des ménages</t>
  </si>
  <si>
    <t>Dépense de consommation finale des ISBLSM</t>
  </si>
  <si>
    <t>Consommation individuelle effective</t>
  </si>
  <si>
    <t>Union européenne - 27 pays (à partir de 2020)</t>
  </si>
  <si>
    <t>Belgique</t>
  </si>
  <si>
    <t>Tchéquie</t>
  </si>
  <si>
    <t>Danemark</t>
  </si>
  <si>
    <t>Allemagne (jusqu'en 1990, ancien territoire de la RFA)</t>
  </si>
  <si>
    <t>Grèce</t>
  </si>
  <si>
    <t>Espagne</t>
  </si>
  <si>
    <t>France</t>
  </si>
  <si>
    <t>Italie</t>
  </si>
  <si>
    <t>Hongrie</t>
  </si>
  <si>
    <t>Pays-Bas</t>
  </si>
  <si>
    <t>Autriche</t>
  </si>
  <si>
    <t>Pologne</t>
  </si>
  <si>
    <t>Portugal</t>
  </si>
  <si>
    <t>Finlande</t>
  </si>
  <si>
    <t>Suède</t>
  </si>
  <si>
    <t>Royaume-Uni</t>
  </si>
  <si>
    <t>Caractères spécial :</t>
  </si>
  <si>
    <t>:</t>
  </si>
  <si>
    <t>non disponible</t>
  </si>
  <si>
    <t>2020</t>
  </si>
  <si>
    <t>2021</t>
  </si>
  <si>
    <t>vérif</t>
  </si>
  <si>
    <t xml:space="preserve">DCF des </t>
  </si>
  <si>
    <t>APU</t>
  </si>
  <si>
    <t>APU, individuelle</t>
  </si>
  <si>
    <t>APU, collective</t>
  </si>
  <si>
    <t xml:space="preserve">ménages </t>
  </si>
  <si>
    <t>ISBLSM</t>
  </si>
  <si>
    <t>Allemagne</t>
  </si>
  <si>
    <t xml:space="preserve">UE - 27 pays </t>
  </si>
  <si>
    <t>Source : Eurostat</t>
  </si>
  <si>
    <t xml:space="preserve">Cons.individuelle </t>
  </si>
  <si>
    <t xml:space="preserve">Allemagne </t>
  </si>
  <si>
    <t>ménages ISBLSM</t>
  </si>
  <si>
    <t>DCF des (1)</t>
  </si>
  <si>
    <t>DCF des (2)</t>
  </si>
  <si>
    <t>DCF des (3)</t>
  </si>
  <si>
    <t>DCF des (4)</t>
  </si>
  <si>
    <t>effective (5)</t>
  </si>
  <si>
    <t>DCF totale = (1) + (5)</t>
  </si>
  <si>
    <t>DCF totale = (3) + (5)</t>
  </si>
  <si>
    <t>NA_ITEM</t>
  </si>
  <si>
    <t>Produit intérieur brut aux prix du marché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</si>
</sst>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0.0%"/>
  </numFmts>
  <fonts count="42">
    <font>
      <sz val="11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17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2" fillId="34" borderId="0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/>
    </xf>
    <xf numFmtId="0" fontId="2" fillId="34" borderId="13" xfId="0" applyNumberFormat="1" applyFont="1" applyFill="1" applyBorder="1" applyAlignment="1">
      <alignment/>
    </xf>
    <xf numFmtId="0" fontId="2" fillId="34" borderId="14" xfId="0" applyNumberFormat="1" applyFont="1" applyFill="1" applyBorder="1" applyAlignment="1">
      <alignment/>
    </xf>
    <xf numFmtId="0" fontId="2" fillId="34" borderId="15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/>
    </xf>
    <xf numFmtId="174" fontId="2" fillId="34" borderId="17" xfId="0" applyNumberFormat="1" applyFont="1" applyFill="1" applyBorder="1" applyAlignment="1">
      <alignment/>
    </xf>
    <xf numFmtId="174" fontId="2" fillId="34" borderId="16" xfId="0" applyNumberFormat="1" applyFont="1" applyFill="1" applyBorder="1" applyAlignment="1">
      <alignment/>
    </xf>
    <xf numFmtId="174" fontId="2" fillId="34" borderId="18" xfId="0" applyNumberFormat="1" applyFont="1" applyFill="1" applyBorder="1" applyAlignment="1">
      <alignment/>
    </xf>
    <xf numFmtId="174" fontId="2" fillId="34" borderId="19" xfId="0" applyNumberFormat="1" applyFont="1" applyFill="1" applyBorder="1" applyAlignment="1">
      <alignment/>
    </xf>
    <xf numFmtId="174" fontId="2" fillId="34" borderId="20" xfId="0" applyNumberFormat="1" applyFont="1" applyFill="1" applyBorder="1" applyAlignment="1">
      <alignment/>
    </xf>
    <xf numFmtId="174" fontId="3" fillId="34" borderId="21" xfId="0" applyNumberFormat="1" applyFont="1" applyFill="1" applyBorder="1" applyAlignment="1">
      <alignment/>
    </xf>
    <xf numFmtId="174" fontId="3" fillId="34" borderId="11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174" fontId="3" fillId="34" borderId="12" xfId="0" applyNumberFormat="1" applyFont="1" applyFill="1" applyBorder="1" applyAlignment="1">
      <alignment/>
    </xf>
    <xf numFmtId="0" fontId="41" fillId="35" borderId="15" xfId="0" applyNumberFormat="1" applyFont="1" applyFill="1" applyBorder="1" applyAlignment="1">
      <alignment/>
    </xf>
    <xf numFmtId="174" fontId="41" fillId="35" borderId="17" xfId="0" applyNumberFormat="1" applyFont="1" applyFill="1" applyBorder="1" applyAlignment="1">
      <alignment/>
    </xf>
    <xf numFmtId="174" fontId="41" fillId="35" borderId="0" xfId="0" applyNumberFormat="1" applyFont="1" applyFill="1" applyBorder="1" applyAlignment="1">
      <alignment/>
    </xf>
    <xf numFmtId="174" fontId="41" fillId="35" borderId="16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75"/>
          <c:w val="0.656"/>
          <c:h val="0.9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Data!$G$87</c:f>
              <c:strCache>
                <c:ptCount val="1"/>
                <c:pt idx="0">
                  <c:v>Dépense de consommation finale des administrations publiques, individuelle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Data!$F$88:$F$103</c:f>
              <c:strCache/>
            </c:strRef>
          </c:cat>
          <c:val>
            <c:numRef>
              <c:f>Data!$G$88:$G$103</c:f>
              <c:numCache/>
            </c:numRef>
          </c:val>
        </c:ser>
        <c:ser>
          <c:idx val="1"/>
          <c:order val="1"/>
          <c:tx>
            <c:strRef>
              <c:f>Data!$H$87</c:f>
              <c:strCache>
                <c:ptCount val="1"/>
                <c:pt idx="0">
                  <c:v>Dépense de consommation finale des administrations publiques, collective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Data!$F$88:$F$103</c:f>
              <c:strCache/>
            </c:strRef>
          </c:cat>
          <c:val>
            <c:numRef>
              <c:f>Data!$H$88:$H$103</c:f>
              <c:numCache/>
            </c:numRef>
          </c:val>
        </c:ser>
        <c:overlap val="100"/>
        <c:axId val="3333936"/>
        <c:axId val="30005425"/>
      </c:barChart>
      <c:catAx>
        <c:axId val="333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05425"/>
        <c:crosses val="autoZero"/>
        <c:auto val="1"/>
        <c:lblOffset val="100"/>
        <c:tickLblSkip val="1"/>
        <c:noMultiLvlLbl val="0"/>
      </c:catAx>
      <c:valAx>
        <c:axId val="30005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025"/>
          <c:y val="0.3645"/>
          <c:w val="0.30425"/>
          <c:h val="0.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89</xdr:row>
      <xdr:rowOff>47625</xdr:rowOff>
    </xdr:from>
    <xdr:to>
      <xdr:col>18</xdr:col>
      <xdr:colOff>257175</xdr:colOff>
      <xdr:row>113</xdr:row>
      <xdr:rowOff>171450</xdr:rowOff>
    </xdr:to>
    <xdr:graphicFrame>
      <xdr:nvGraphicFramePr>
        <xdr:cNvPr id="1" name="Graphique 1"/>
        <xdr:cNvGraphicFramePr/>
      </xdr:nvGraphicFramePr>
      <xdr:xfrm>
        <a:off x="8401050" y="16173450"/>
        <a:ext cx="69437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F86">
      <selection activeCell="G88" sqref="G88:H103"/>
    </sheetView>
  </sheetViews>
  <sheetFormatPr defaultColWidth="11.00390625" defaultRowHeight="14.25"/>
  <sheetData>
    <row r="1" ht="14.25">
      <c r="A1" s="1" t="s">
        <v>0</v>
      </c>
    </row>
    <row r="3" spans="1:2" ht="14.25">
      <c r="A3" s="1" t="s">
        <v>1</v>
      </c>
      <c r="B3" s="2">
        <v>44838.08969907407</v>
      </c>
    </row>
    <row r="4" spans="1:2" ht="14.25">
      <c r="A4" s="1" t="s">
        <v>2</v>
      </c>
      <c r="B4" s="2">
        <v>44838.46721313657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10" spans="1:9" ht="14.25">
      <c r="A10" s="3" t="s">
        <v>9</v>
      </c>
      <c r="B10" s="3" t="s">
        <v>10</v>
      </c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</row>
    <row r="11" spans="1:9" ht="14.25">
      <c r="A11" s="3" t="s">
        <v>18</v>
      </c>
      <c r="B11" s="4">
        <v>10316671.4</v>
      </c>
      <c r="C11" s="4">
        <v>2883238.3</v>
      </c>
      <c r="D11" s="4">
        <v>1804313</v>
      </c>
      <c r="E11" s="4">
        <v>1078925.3</v>
      </c>
      <c r="F11" s="4">
        <v>7433433.1</v>
      </c>
      <c r="G11" s="4">
        <v>7249662.1</v>
      </c>
      <c r="H11" s="4">
        <v>183771</v>
      </c>
      <c r="I11" s="4">
        <v>9237746.1</v>
      </c>
    </row>
    <row r="12" spans="1:9" ht="14.25">
      <c r="A12" s="3" t="s">
        <v>19</v>
      </c>
      <c r="B12" s="4">
        <v>355963.5</v>
      </c>
      <c r="C12" s="4">
        <v>110165.1</v>
      </c>
      <c r="D12" s="4">
        <v>71820</v>
      </c>
      <c r="E12" s="4">
        <v>38345</v>
      </c>
      <c r="F12" s="4">
        <v>245798.4</v>
      </c>
      <c r="G12" s="4">
        <v>240802.7</v>
      </c>
      <c r="H12" s="4">
        <v>4995.7</v>
      </c>
      <c r="I12" s="4">
        <v>317618</v>
      </c>
    </row>
    <row r="13" spans="1:9" ht="14.25">
      <c r="A13" s="3" t="s">
        <v>20</v>
      </c>
      <c r="B13" s="4">
        <v>149817.3</v>
      </c>
      <c r="C13" s="4">
        <v>44194.4</v>
      </c>
      <c r="D13" s="4">
        <v>24273.8</v>
      </c>
      <c r="E13" s="4">
        <v>19920.6</v>
      </c>
      <c r="F13" s="4">
        <v>105623</v>
      </c>
      <c r="G13" s="4">
        <v>103738.5</v>
      </c>
      <c r="H13" s="4">
        <v>1884.5</v>
      </c>
      <c r="I13" s="4">
        <v>129896.8</v>
      </c>
    </row>
    <row r="14" spans="1:9" ht="14.25">
      <c r="A14" s="3" t="s">
        <v>21</v>
      </c>
      <c r="B14" s="4">
        <v>220003.2</v>
      </c>
      <c r="C14" s="4">
        <v>74682.9</v>
      </c>
      <c r="D14" s="4">
        <v>52704.2</v>
      </c>
      <c r="E14" s="4">
        <v>21978.7</v>
      </c>
      <c r="F14" s="4">
        <v>145320.3</v>
      </c>
      <c r="G14" s="4">
        <v>140907.8</v>
      </c>
      <c r="H14" s="4">
        <v>4412.5</v>
      </c>
      <c r="I14" s="4">
        <v>198024.5</v>
      </c>
    </row>
    <row r="15" spans="1:9" ht="14.25">
      <c r="A15" s="3" t="s">
        <v>22</v>
      </c>
      <c r="B15" s="4">
        <v>2508619</v>
      </c>
      <c r="C15" s="4">
        <v>703156</v>
      </c>
      <c r="D15" s="4">
        <v>450901</v>
      </c>
      <c r="E15" s="4">
        <v>252255</v>
      </c>
      <c r="F15" s="4">
        <v>1805463</v>
      </c>
      <c r="G15" s="4">
        <v>1754046</v>
      </c>
      <c r="H15" s="4">
        <v>51417</v>
      </c>
      <c r="I15" s="4">
        <v>2256364</v>
      </c>
    </row>
    <row r="16" spans="1:9" ht="14.25">
      <c r="A16" s="3" t="s">
        <v>23</v>
      </c>
      <c r="B16" s="4">
        <v>163314.8</v>
      </c>
      <c r="C16" s="4">
        <v>36712.7</v>
      </c>
      <c r="D16" s="4">
        <v>17434.7</v>
      </c>
      <c r="E16" s="4">
        <v>19278</v>
      </c>
      <c r="F16" s="4">
        <v>126602.1</v>
      </c>
      <c r="G16" s="4">
        <v>123738.8</v>
      </c>
      <c r="H16" s="4">
        <v>2863.4</v>
      </c>
      <c r="I16" s="4">
        <v>144036.8</v>
      </c>
    </row>
    <row r="17" spans="1:9" ht="14.25">
      <c r="A17" s="3" t="s">
        <v>24</v>
      </c>
      <c r="B17" s="4">
        <v>949463</v>
      </c>
      <c r="C17" s="4">
        <v>234928</v>
      </c>
      <c r="D17" s="4">
        <v>138732</v>
      </c>
      <c r="E17" s="4">
        <v>96196</v>
      </c>
      <c r="F17" s="4">
        <v>714535</v>
      </c>
      <c r="G17" s="4">
        <v>701308</v>
      </c>
      <c r="H17" s="4">
        <v>13227</v>
      </c>
      <c r="I17" s="4">
        <v>853267</v>
      </c>
    </row>
    <row r="18" spans="1:9" ht="14.25">
      <c r="A18" s="3" t="s">
        <v>25</v>
      </c>
      <c r="B18" s="4">
        <v>1867051</v>
      </c>
      <c r="C18" s="4">
        <v>560255</v>
      </c>
      <c r="D18" s="4">
        <v>364850</v>
      </c>
      <c r="E18" s="4">
        <v>195405</v>
      </c>
      <c r="F18" s="4">
        <v>1306796</v>
      </c>
      <c r="G18" s="4">
        <v>1256724</v>
      </c>
      <c r="H18" s="4">
        <v>50072</v>
      </c>
      <c r="I18" s="4">
        <v>1671646</v>
      </c>
    </row>
    <row r="19" spans="1:9" ht="14.25">
      <c r="A19" s="3" t="s">
        <v>26</v>
      </c>
      <c r="B19" s="4">
        <v>1409191.6</v>
      </c>
      <c r="C19" s="4">
        <v>334512</v>
      </c>
      <c r="D19" s="4">
        <v>193932</v>
      </c>
      <c r="E19" s="4">
        <v>140580</v>
      </c>
      <c r="F19" s="4">
        <v>1074679.6</v>
      </c>
      <c r="G19" s="4">
        <v>1064897.6</v>
      </c>
      <c r="H19" s="4">
        <v>9782</v>
      </c>
      <c r="I19" s="4">
        <v>1268611.6</v>
      </c>
    </row>
    <row r="20" spans="1:9" ht="14.25">
      <c r="A20" s="3" t="s">
        <v>27</v>
      </c>
      <c r="B20" s="4">
        <v>101527.2</v>
      </c>
      <c r="C20" s="4">
        <v>29403</v>
      </c>
      <c r="D20" s="4">
        <v>13224.7</v>
      </c>
      <c r="E20" s="4">
        <v>16178.3</v>
      </c>
      <c r="F20" s="4">
        <v>72124.2</v>
      </c>
      <c r="G20" s="4">
        <v>69312.1</v>
      </c>
      <c r="H20" s="4">
        <v>2812.1</v>
      </c>
      <c r="I20" s="4">
        <v>85348.9</v>
      </c>
    </row>
    <row r="21" spans="1:9" ht="14.25">
      <c r="A21" s="3" t="s">
        <v>28</v>
      </c>
      <c r="B21" s="4">
        <v>553681</v>
      </c>
      <c r="C21" s="4">
        <v>200134</v>
      </c>
      <c r="D21" s="4">
        <v>136432</v>
      </c>
      <c r="E21" s="4">
        <v>63702</v>
      </c>
      <c r="F21" s="4">
        <v>353547</v>
      </c>
      <c r="G21" s="4">
        <v>347622</v>
      </c>
      <c r="H21" s="4">
        <v>5925</v>
      </c>
      <c r="I21" s="4">
        <v>489979</v>
      </c>
    </row>
    <row r="22" spans="1:9" ht="14.25">
      <c r="A22" s="3" t="s">
        <v>29</v>
      </c>
      <c r="B22" s="4">
        <v>282036.6</v>
      </c>
      <c r="C22" s="4">
        <v>77286.8</v>
      </c>
      <c r="D22" s="4">
        <v>49326.5</v>
      </c>
      <c r="E22" s="4">
        <v>27960.3</v>
      </c>
      <c r="F22" s="4">
        <v>204749.9</v>
      </c>
      <c r="G22" s="4">
        <v>196131.7</v>
      </c>
      <c r="H22" s="4">
        <v>8618.2</v>
      </c>
      <c r="I22" s="4">
        <v>254076.3</v>
      </c>
    </row>
    <row r="23" spans="1:9" ht="14.25">
      <c r="A23" s="3" t="s">
        <v>30</v>
      </c>
      <c r="B23" s="4">
        <v>402963</v>
      </c>
      <c r="C23" s="4">
        <v>96135.8</v>
      </c>
      <c r="D23" s="4">
        <v>52703.8</v>
      </c>
      <c r="E23" s="4">
        <v>43431.9</v>
      </c>
      <c r="F23" s="4">
        <v>306827.3</v>
      </c>
      <c r="G23" s="4">
        <v>302374.1</v>
      </c>
      <c r="H23" s="4">
        <v>4453.2</v>
      </c>
      <c r="I23" s="4">
        <v>359531.1</v>
      </c>
    </row>
    <row r="24" spans="1:9" ht="14.25">
      <c r="A24" s="3" t="s">
        <v>31</v>
      </c>
      <c r="B24" s="4">
        <v>173762</v>
      </c>
      <c r="C24" s="4">
        <v>36437.9</v>
      </c>
      <c r="D24" s="4">
        <v>20477.1</v>
      </c>
      <c r="E24" s="4">
        <v>15960.8</v>
      </c>
      <c r="F24" s="4">
        <v>137324.2</v>
      </c>
      <c r="G24" s="4">
        <v>133144</v>
      </c>
      <c r="H24" s="4">
        <v>4180.1</v>
      </c>
      <c r="I24" s="4">
        <v>157801.3</v>
      </c>
    </row>
    <row r="25" spans="1:9" ht="14.25">
      <c r="A25" s="3" t="s">
        <v>32</v>
      </c>
      <c r="B25" s="4">
        <v>181700</v>
      </c>
      <c r="C25" s="4">
        <v>55619</v>
      </c>
      <c r="D25" s="4">
        <v>36966</v>
      </c>
      <c r="E25" s="4">
        <v>18653</v>
      </c>
      <c r="F25" s="4">
        <v>126081</v>
      </c>
      <c r="G25" s="4">
        <v>120852</v>
      </c>
      <c r="H25" s="4">
        <v>5229</v>
      </c>
      <c r="I25" s="4">
        <v>163047</v>
      </c>
    </row>
    <row r="26" spans="1:9" ht="14.25">
      <c r="A26" s="3" t="s">
        <v>33</v>
      </c>
      <c r="B26" s="4">
        <v>337106.7</v>
      </c>
      <c r="C26" s="4">
        <v>122809.3</v>
      </c>
      <c r="D26" s="4">
        <v>88573.8</v>
      </c>
      <c r="E26" s="4">
        <v>34235.5</v>
      </c>
      <c r="F26" s="4">
        <v>214297.4</v>
      </c>
      <c r="G26" s="4">
        <v>208787.2</v>
      </c>
      <c r="H26" s="4">
        <v>5510.2</v>
      </c>
      <c r="I26" s="4">
        <v>302871.3</v>
      </c>
    </row>
    <row r="27" spans="1:9" ht="14.25">
      <c r="A27" s="3" t="s">
        <v>34</v>
      </c>
      <c r="B27" s="4">
        <v>2100095.7</v>
      </c>
      <c r="C27" s="4">
        <v>482044.3</v>
      </c>
      <c r="D27" s="4">
        <v>312652.5</v>
      </c>
      <c r="E27" s="4">
        <v>169391.8</v>
      </c>
      <c r="F27" s="4">
        <v>1618051.4</v>
      </c>
      <c r="G27" s="4">
        <v>1558336.5</v>
      </c>
      <c r="H27" s="4">
        <v>59715</v>
      </c>
      <c r="I27" s="4">
        <v>1930703.9</v>
      </c>
    </row>
    <row r="29" ht="14.25">
      <c r="A29" s="1" t="s">
        <v>35</v>
      </c>
    </row>
    <row r="30" spans="1:2" ht="14.25">
      <c r="A30" s="1" t="s">
        <v>36</v>
      </c>
      <c r="B30" s="1" t="s">
        <v>37</v>
      </c>
    </row>
    <row r="32" spans="1:2" ht="14.25">
      <c r="A32" s="1" t="s">
        <v>5</v>
      </c>
      <c r="B32" s="1" t="s">
        <v>6</v>
      </c>
    </row>
    <row r="33" spans="1:2" ht="14.25">
      <c r="A33" s="1" t="s">
        <v>7</v>
      </c>
      <c r="B33" s="1" t="s">
        <v>38</v>
      </c>
    </row>
    <row r="35" spans="1:9" ht="14.25">
      <c r="A35" s="3" t="s">
        <v>9</v>
      </c>
      <c r="B35" s="3" t="s">
        <v>10</v>
      </c>
      <c r="C35" s="3" t="s">
        <v>11</v>
      </c>
      <c r="D35" s="3" t="s">
        <v>12</v>
      </c>
      <c r="E35" s="3" t="s">
        <v>13</v>
      </c>
      <c r="F35" s="3" t="s">
        <v>14</v>
      </c>
      <c r="G35" s="3" t="s">
        <v>15</v>
      </c>
      <c r="H35" s="3" t="s">
        <v>16</v>
      </c>
      <c r="I35" s="3" t="s">
        <v>17</v>
      </c>
    </row>
    <row r="36" spans="1:9" ht="14.25">
      <c r="A36" s="3" t="s">
        <v>18</v>
      </c>
      <c r="B36" s="4">
        <v>9948551.3</v>
      </c>
      <c r="C36" s="4">
        <v>3010862.8</v>
      </c>
      <c r="D36" s="4">
        <v>1880291.2</v>
      </c>
      <c r="E36" s="4">
        <v>1130571.6</v>
      </c>
      <c r="F36" s="4">
        <v>6937688.5</v>
      </c>
      <c r="G36" s="4">
        <v>6753758.2</v>
      </c>
      <c r="H36" s="4">
        <v>183930.3</v>
      </c>
      <c r="I36" s="4">
        <v>8817979.7</v>
      </c>
    </row>
    <row r="37" spans="1:9" ht="14.25">
      <c r="A37" s="3" t="s">
        <v>19</v>
      </c>
      <c r="B37" s="4">
        <v>339789.8</v>
      </c>
      <c r="C37" s="4">
        <v>112828.8</v>
      </c>
      <c r="D37" s="4">
        <v>73182</v>
      </c>
      <c r="E37" s="4">
        <v>39647</v>
      </c>
      <c r="F37" s="4">
        <v>226961</v>
      </c>
      <c r="G37" s="4">
        <v>221974.9</v>
      </c>
      <c r="H37" s="4">
        <v>4986.1</v>
      </c>
      <c r="I37" s="4">
        <v>300143</v>
      </c>
    </row>
    <row r="38" spans="1:9" ht="14.25">
      <c r="A38" s="3" t="s">
        <v>20</v>
      </c>
      <c r="B38" s="4">
        <v>144799.5</v>
      </c>
      <c r="C38" s="4">
        <v>46970</v>
      </c>
      <c r="D38" s="4">
        <v>26635.2</v>
      </c>
      <c r="E38" s="4">
        <v>20334.8</v>
      </c>
      <c r="F38" s="4">
        <v>97829.5</v>
      </c>
      <c r="G38" s="4">
        <v>95873</v>
      </c>
      <c r="H38" s="4">
        <v>1956.5</v>
      </c>
      <c r="I38" s="4">
        <v>124464.7</v>
      </c>
    </row>
    <row r="39" spans="1:9" ht="14.25">
      <c r="A39" s="3" t="s">
        <v>21</v>
      </c>
      <c r="B39" s="4">
        <v>221318.1</v>
      </c>
      <c r="C39" s="4">
        <v>77194.9</v>
      </c>
      <c r="D39" s="4">
        <v>54469.5</v>
      </c>
      <c r="E39" s="4">
        <v>22725.3</v>
      </c>
      <c r="F39" s="4">
        <v>144123.2</v>
      </c>
      <c r="G39" s="4">
        <v>139602.3</v>
      </c>
      <c r="H39" s="4">
        <v>4520.9</v>
      </c>
      <c r="I39" s="4">
        <v>198592.7</v>
      </c>
    </row>
    <row r="40" spans="1:9" ht="14.25">
      <c r="A40" s="3" t="s">
        <v>22</v>
      </c>
      <c r="B40" s="4">
        <v>2461515</v>
      </c>
      <c r="C40" s="4">
        <v>747998</v>
      </c>
      <c r="D40" s="4">
        <v>471894</v>
      </c>
      <c r="E40" s="4">
        <v>276104</v>
      </c>
      <c r="F40" s="4">
        <v>1713517</v>
      </c>
      <c r="G40" s="4">
        <v>1659615</v>
      </c>
      <c r="H40" s="4">
        <v>53902</v>
      </c>
      <c r="I40" s="4">
        <v>2185411</v>
      </c>
    </row>
    <row r="41" spans="1:9" ht="14.25">
      <c r="A41" s="3" t="s">
        <v>23</v>
      </c>
      <c r="B41" s="4">
        <v>153120.1</v>
      </c>
      <c r="C41" s="4">
        <v>37649.9</v>
      </c>
      <c r="D41" s="4">
        <v>17535.9</v>
      </c>
      <c r="E41" s="4">
        <v>20114</v>
      </c>
      <c r="F41" s="4">
        <v>115470.3</v>
      </c>
      <c r="G41" s="4">
        <v>112642.7</v>
      </c>
      <c r="H41" s="4">
        <v>2827.5</v>
      </c>
      <c r="I41" s="4">
        <v>133006.1</v>
      </c>
    </row>
    <row r="42" spans="1:9" ht="14.25">
      <c r="A42" s="3" t="s">
        <v>24</v>
      </c>
      <c r="B42" s="4">
        <v>873646</v>
      </c>
      <c r="C42" s="4">
        <v>246346</v>
      </c>
      <c r="D42" s="4">
        <v>147960</v>
      </c>
      <c r="E42" s="4">
        <v>98386</v>
      </c>
      <c r="F42" s="4">
        <v>627300</v>
      </c>
      <c r="G42" s="4">
        <v>614446</v>
      </c>
      <c r="H42" s="4">
        <v>12854</v>
      </c>
      <c r="I42" s="4">
        <v>775260</v>
      </c>
    </row>
    <row r="43" spans="1:9" ht="14.25">
      <c r="A43" s="3" t="s">
        <v>25</v>
      </c>
      <c r="B43" s="4">
        <v>1807772</v>
      </c>
      <c r="C43" s="4">
        <v>576116</v>
      </c>
      <c r="D43" s="4">
        <v>376851</v>
      </c>
      <c r="E43" s="4">
        <v>199265</v>
      </c>
      <c r="F43" s="4">
        <v>1231656</v>
      </c>
      <c r="G43" s="4">
        <v>1182612</v>
      </c>
      <c r="H43" s="4">
        <v>49044</v>
      </c>
      <c r="I43" s="4">
        <v>1608507</v>
      </c>
    </row>
    <row r="44" spans="1:9" ht="14.25">
      <c r="A44" s="3" t="s">
        <v>26</v>
      </c>
      <c r="B44" s="4">
        <v>1307306.1</v>
      </c>
      <c r="C44" s="4">
        <v>343580</v>
      </c>
      <c r="D44" s="4">
        <v>199392</v>
      </c>
      <c r="E44" s="4">
        <v>144188</v>
      </c>
      <c r="F44" s="4">
        <v>963726.1</v>
      </c>
      <c r="G44" s="4">
        <v>955723.9</v>
      </c>
      <c r="H44" s="4">
        <v>8002.2</v>
      </c>
      <c r="I44" s="4">
        <v>1163118.1</v>
      </c>
    </row>
    <row r="45" spans="1:9" ht="14.25">
      <c r="A45" s="3" t="s">
        <v>27</v>
      </c>
      <c r="B45" s="4">
        <v>97605.7</v>
      </c>
      <c r="C45" s="4">
        <v>29368.5</v>
      </c>
      <c r="D45" s="4">
        <v>13412.8</v>
      </c>
      <c r="E45" s="4">
        <v>15955.6</v>
      </c>
      <c r="F45" s="4">
        <v>68237.3</v>
      </c>
      <c r="G45" s="4">
        <v>65328.5</v>
      </c>
      <c r="H45" s="4">
        <v>2908.8</v>
      </c>
      <c r="I45" s="4">
        <v>81650.1</v>
      </c>
    </row>
    <row r="46" spans="1:9" ht="14.25">
      <c r="A46" s="3" t="s">
        <v>28</v>
      </c>
      <c r="B46" s="4">
        <v>543029</v>
      </c>
      <c r="C46" s="4">
        <v>207539</v>
      </c>
      <c r="D46" s="4">
        <v>139905</v>
      </c>
      <c r="E46" s="4">
        <v>67634</v>
      </c>
      <c r="F46" s="4">
        <v>335490</v>
      </c>
      <c r="G46" s="4">
        <v>329747</v>
      </c>
      <c r="H46" s="4">
        <v>5743</v>
      </c>
      <c r="I46" s="4">
        <v>475395</v>
      </c>
    </row>
    <row r="47" spans="1:9" ht="14.25">
      <c r="A47" s="3" t="s">
        <v>29</v>
      </c>
      <c r="B47" s="4">
        <v>271448.5</v>
      </c>
      <c r="C47" s="4">
        <v>80283.9</v>
      </c>
      <c r="D47" s="4">
        <v>51176</v>
      </c>
      <c r="E47" s="4">
        <v>29107.9</v>
      </c>
      <c r="F47" s="4">
        <v>191164.6</v>
      </c>
      <c r="G47" s="4">
        <v>182149</v>
      </c>
      <c r="H47" s="4">
        <v>9015.6</v>
      </c>
      <c r="I47" s="4">
        <v>242340.6</v>
      </c>
    </row>
    <row r="48" spans="1:9" ht="14.25">
      <c r="A48" s="3" t="s">
        <v>30</v>
      </c>
      <c r="B48" s="4">
        <v>398631.6</v>
      </c>
      <c r="C48" s="4">
        <v>100381.5</v>
      </c>
      <c r="D48" s="4">
        <v>55132.3</v>
      </c>
      <c r="E48" s="4">
        <v>45249.2</v>
      </c>
      <c r="F48" s="4">
        <v>298250.1</v>
      </c>
      <c r="G48" s="4">
        <v>293370.5</v>
      </c>
      <c r="H48" s="4">
        <v>4879.6</v>
      </c>
      <c r="I48" s="4">
        <v>353382.4</v>
      </c>
    </row>
    <row r="49" spans="1:9" ht="14.25">
      <c r="A49" s="3" t="s">
        <v>31</v>
      </c>
      <c r="B49" s="4">
        <v>166485.4</v>
      </c>
      <c r="C49" s="4">
        <v>38040.3</v>
      </c>
      <c r="D49" s="4">
        <v>21362.5</v>
      </c>
      <c r="E49" s="4">
        <v>16677.7</v>
      </c>
      <c r="F49" s="4">
        <v>128445.1</v>
      </c>
      <c r="G49" s="4">
        <v>124456.9</v>
      </c>
      <c r="H49" s="4">
        <v>3988.3</v>
      </c>
      <c r="I49" s="4">
        <v>149807.6</v>
      </c>
    </row>
    <row r="50" spans="1:9" ht="14.25">
      <c r="A50" s="3" t="s">
        <v>32</v>
      </c>
      <c r="B50" s="4">
        <v>179276</v>
      </c>
      <c r="C50" s="4">
        <v>57703</v>
      </c>
      <c r="D50" s="4">
        <v>38286</v>
      </c>
      <c r="E50" s="4">
        <v>19417</v>
      </c>
      <c r="F50" s="4">
        <v>121573</v>
      </c>
      <c r="G50" s="4">
        <v>116346</v>
      </c>
      <c r="H50" s="4">
        <v>5227</v>
      </c>
      <c r="I50" s="4">
        <v>159859</v>
      </c>
    </row>
    <row r="51" spans="1:9" ht="14.25">
      <c r="A51" s="3" t="s">
        <v>33</v>
      </c>
      <c r="B51" s="4">
        <v>338405.6</v>
      </c>
      <c r="C51" s="4">
        <v>127052.9</v>
      </c>
      <c r="D51" s="4">
        <v>92292.3</v>
      </c>
      <c r="E51" s="4">
        <v>34760.6</v>
      </c>
      <c r="F51" s="4">
        <v>211352.7</v>
      </c>
      <c r="G51" s="4">
        <v>205711.2</v>
      </c>
      <c r="H51" s="4">
        <v>5641.5</v>
      </c>
      <c r="I51" s="4">
        <v>303645</v>
      </c>
    </row>
    <row r="52" spans="1:9" ht="14.25">
      <c r="A52" s="3" t="s">
        <v>34</v>
      </c>
      <c r="B52" s="5" t="s">
        <v>36</v>
      </c>
      <c r="C52" s="5" t="s">
        <v>36</v>
      </c>
      <c r="D52" s="5" t="s">
        <v>36</v>
      </c>
      <c r="E52" s="5" t="s">
        <v>36</v>
      </c>
      <c r="F52" s="5" t="s">
        <v>36</v>
      </c>
      <c r="G52" s="5" t="s">
        <v>36</v>
      </c>
      <c r="H52" s="5" t="s">
        <v>36</v>
      </c>
      <c r="I52" s="5" t="s">
        <v>36</v>
      </c>
    </row>
    <row r="54" ht="14.25">
      <c r="A54" s="1" t="s">
        <v>35</v>
      </c>
    </row>
    <row r="55" spans="1:2" ht="14.25">
      <c r="A55" s="1" t="s">
        <v>36</v>
      </c>
      <c r="B55" s="1" t="s">
        <v>37</v>
      </c>
    </row>
    <row r="57" spans="1:2" ht="14.25">
      <c r="A57" s="1" t="s">
        <v>5</v>
      </c>
      <c r="B57" s="1" t="s">
        <v>6</v>
      </c>
    </row>
    <row r="58" spans="1:2" ht="14.25">
      <c r="A58" s="1" t="s">
        <v>7</v>
      </c>
      <c r="B58" s="1" t="s">
        <v>39</v>
      </c>
    </row>
    <row r="60" spans="1:9" ht="14.25">
      <c r="A60" s="3" t="s">
        <v>9</v>
      </c>
      <c r="B60" s="35" t="s">
        <v>10</v>
      </c>
      <c r="C60" s="3" t="s">
        <v>11</v>
      </c>
      <c r="D60" s="3" t="s">
        <v>12</v>
      </c>
      <c r="E60" s="3" t="s">
        <v>13</v>
      </c>
      <c r="F60" s="3" t="s">
        <v>14</v>
      </c>
      <c r="G60" s="3" t="s">
        <v>15</v>
      </c>
      <c r="H60" s="3" t="s">
        <v>16</v>
      </c>
      <c r="I60" s="3" t="s">
        <v>17</v>
      </c>
    </row>
    <row r="61" spans="1:9" ht="14.25">
      <c r="A61" s="3" t="s">
        <v>18</v>
      </c>
      <c r="B61" s="4">
        <v>10588821</v>
      </c>
      <c r="C61" s="4">
        <v>3193224.2</v>
      </c>
      <c r="D61" s="4">
        <v>2015939.7</v>
      </c>
      <c r="E61" s="4">
        <v>1177284.5</v>
      </c>
      <c r="F61" s="4">
        <v>7395596.9</v>
      </c>
      <c r="G61" s="4">
        <v>7202690.8</v>
      </c>
      <c r="H61" s="4">
        <v>192906.1</v>
      </c>
      <c r="I61" s="4">
        <v>9411536.6</v>
      </c>
    </row>
    <row r="62" spans="1:9" ht="14.25">
      <c r="A62" s="3" t="s">
        <v>19</v>
      </c>
      <c r="B62" s="4">
        <v>367078.1</v>
      </c>
      <c r="C62" s="4">
        <v>120237.9</v>
      </c>
      <c r="D62" s="4">
        <v>78364</v>
      </c>
      <c r="E62" s="4">
        <v>41874</v>
      </c>
      <c r="F62" s="4">
        <v>246840.3</v>
      </c>
      <c r="G62" s="4">
        <v>241348.2</v>
      </c>
      <c r="H62" s="4">
        <v>5492.1</v>
      </c>
      <c r="I62" s="4">
        <v>325204</v>
      </c>
    </row>
    <row r="63" spans="1:9" ht="14.25">
      <c r="A63" s="3" t="s">
        <v>20</v>
      </c>
      <c r="B63" s="4">
        <v>159271.1</v>
      </c>
      <c r="C63" s="4">
        <v>51207.9</v>
      </c>
      <c r="D63" s="4">
        <v>29918.2</v>
      </c>
      <c r="E63" s="4">
        <v>21289.7</v>
      </c>
      <c r="F63" s="4">
        <v>108063.2</v>
      </c>
      <c r="G63" s="4">
        <v>105888.3</v>
      </c>
      <c r="H63" s="4">
        <v>2174.9</v>
      </c>
      <c r="I63" s="4">
        <v>137981.4</v>
      </c>
    </row>
    <row r="64" spans="1:9" ht="14.25">
      <c r="A64" s="3" t="s">
        <v>21</v>
      </c>
      <c r="B64" s="4">
        <v>235347</v>
      </c>
      <c r="C64" s="4">
        <v>81807.5</v>
      </c>
      <c r="D64" s="4">
        <v>58222.8</v>
      </c>
      <c r="E64" s="4">
        <v>23584.7</v>
      </c>
      <c r="F64" s="4">
        <v>153539.5</v>
      </c>
      <c r="G64" s="4">
        <v>148878.1</v>
      </c>
      <c r="H64" s="4">
        <v>4661.5</v>
      </c>
      <c r="I64" s="4">
        <v>211762.3</v>
      </c>
    </row>
    <row r="65" spans="1:9" ht="14.25">
      <c r="A65" s="3" t="s">
        <v>22</v>
      </c>
      <c r="B65" s="4">
        <v>2571338</v>
      </c>
      <c r="C65" s="4">
        <v>797496</v>
      </c>
      <c r="D65" s="4">
        <v>509692</v>
      </c>
      <c r="E65" s="4">
        <v>287804</v>
      </c>
      <c r="F65" s="4">
        <v>1773842</v>
      </c>
      <c r="G65" s="4">
        <v>1718131</v>
      </c>
      <c r="H65" s="4">
        <v>55711</v>
      </c>
      <c r="I65" s="4">
        <v>2283534</v>
      </c>
    </row>
    <row r="66" spans="1:9" ht="14.25">
      <c r="A66" s="3" t="s">
        <v>23</v>
      </c>
      <c r="B66" s="4">
        <v>164699.7</v>
      </c>
      <c r="C66" s="4">
        <v>38949.8</v>
      </c>
      <c r="D66" s="4">
        <v>18240.2</v>
      </c>
      <c r="E66" s="4">
        <v>20709.7</v>
      </c>
      <c r="F66" s="4">
        <v>125749.8</v>
      </c>
      <c r="G66" s="4">
        <v>122666.6</v>
      </c>
      <c r="H66" s="4">
        <v>3083.3</v>
      </c>
      <c r="I66" s="4">
        <v>143990</v>
      </c>
    </row>
    <row r="67" spans="1:9" ht="14.25">
      <c r="A67" s="3" t="s">
        <v>24</v>
      </c>
      <c r="B67" s="4">
        <v>937396</v>
      </c>
      <c r="C67" s="4">
        <v>258641</v>
      </c>
      <c r="D67" s="4">
        <v>156417</v>
      </c>
      <c r="E67" s="4">
        <v>102224</v>
      </c>
      <c r="F67" s="4">
        <v>678755</v>
      </c>
      <c r="G67" s="4">
        <v>665502</v>
      </c>
      <c r="H67" s="4">
        <v>13253</v>
      </c>
      <c r="I67" s="4">
        <v>835172</v>
      </c>
    </row>
    <row r="68" spans="1:9" ht="14.25">
      <c r="A68" s="3" t="s">
        <v>25</v>
      </c>
      <c r="B68" s="4">
        <v>1923557</v>
      </c>
      <c r="C68" s="4">
        <v>606449</v>
      </c>
      <c r="D68" s="4">
        <v>402921</v>
      </c>
      <c r="E68" s="4">
        <v>203528</v>
      </c>
      <c r="F68" s="4">
        <v>1317107</v>
      </c>
      <c r="G68" s="4">
        <v>1264791</v>
      </c>
      <c r="H68" s="4">
        <v>52316</v>
      </c>
      <c r="I68" s="4">
        <v>1720029</v>
      </c>
    </row>
    <row r="69" spans="1:9" ht="14.25">
      <c r="A69" s="3" t="s">
        <v>26</v>
      </c>
      <c r="B69" s="4">
        <v>1382842</v>
      </c>
      <c r="C69" s="4">
        <v>352718</v>
      </c>
      <c r="D69" s="4">
        <v>208220</v>
      </c>
      <c r="E69" s="4">
        <v>144498</v>
      </c>
      <c r="F69" s="4">
        <v>1030124</v>
      </c>
      <c r="G69" s="4">
        <v>1021754.5</v>
      </c>
      <c r="H69" s="4">
        <v>8369.5</v>
      </c>
      <c r="I69" s="4">
        <v>1238344</v>
      </c>
    </row>
    <row r="70" spans="1:9" ht="14.25">
      <c r="A70" s="3" t="s">
        <v>27</v>
      </c>
      <c r="B70" s="4">
        <v>106403.3</v>
      </c>
      <c r="C70" s="4">
        <v>32114.3</v>
      </c>
      <c r="D70" s="4">
        <v>14856.6</v>
      </c>
      <c r="E70" s="4">
        <v>17257.7</v>
      </c>
      <c r="F70" s="4">
        <v>74289</v>
      </c>
      <c r="G70" s="4">
        <v>71280.4</v>
      </c>
      <c r="H70" s="4">
        <v>3008.6</v>
      </c>
      <c r="I70" s="4">
        <v>89145.6</v>
      </c>
    </row>
    <row r="71" spans="1:9" ht="14.25">
      <c r="A71" s="3" t="s">
        <v>28</v>
      </c>
      <c r="B71" s="4">
        <v>584774</v>
      </c>
      <c r="C71" s="4">
        <v>225204</v>
      </c>
      <c r="D71" s="4">
        <v>154127</v>
      </c>
      <c r="E71" s="4">
        <v>71077</v>
      </c>
      <c r="F71" s="4">
        <v>359570</v>
      </c>
      <c r="G71" s="4">
        <v>353734</v>
      </c>
      <c r="H71" s="4">
        <v>5836</v>
      </c>
      <c r="I71" s="4">
        <v>513697</v>
      </c>
    </row>
    <row r="72" spans="1:9" ht="14.25">
      <c r="A72" s="3" t="s">
        <v>29</v>
      </c>
      <c r="B72" s="4">
        <v>290629.5</v>
      </c>
      <c r="C72" s="4">
        <v>88094.3</v>
      </c>
      <c r="D72" s="4">
        <v>57883.9</v>
      </c>
      <c r="E72" s="4">
        <v>30210.4</v>
      </c>
      <c r="F72" s="4">
        <v>202535.2</v>
      </c>
      <c r="G72" s="4">
        <v>193055.4</v>
      </c>
      <c r="H72" s="4">
        <v>9479.8</v>
      </c>
      <c r="I72" s="4">
        <v>260419</v>
      </c>
    </row>
    <row r="73" spans="1:9" ht="14.25">
      <c r="A73" s="3" t="s">
        <v>30</v>
      </c>
      <c r="B73" s="4">
        <v>431464.3</v>
      </c>
      <c r="C73" s="4">
        <v>107125</v>
      </c>
      <c r="D73" s="4">
        <v>59271.7</v>
      </c>
      <c r="E73" s="4">
        <v>47853.3</v>
      </c>
      <c r="F73" s="4">
        <v>324339.3</v>
      </c>
      <c r="G73" s="4">
        <v>319439</v>
      </c>
      <c r="H73" s="4">
        <v>4900.3</v>
      </c>
      <c r="I73" s="4">
        <v>383611</v>
      </c>
    </row>
    <row r="74" spans="1:9" ht="14.25">
      <c r="A74" s="3" t="s">
        <v>31</v>
      </c>
      <c r="B74" s="4">
        <v>176603.1</v>
      </c>
      <c r="C74" s="4">
        <v>40353.7</v>
      </c>
      <c r="D74" s="4">
        <v>22706.3</v>
      </c>
      <c r="E74" s="4">
        <v>17647.4</v>
      </c>
      <c r="F74" s="4">
        <v>136249.4</v>
      </c>
      <c r="G74" s="4">
        <v>132134.3</v>
      </c>
      <c r="H74" s="4">
        <v>4115</v>
      </c>
      <c r="I74" s="4">
        <v>158955.7</v>
      </c>
    </row>
    <row r="75" spans="1:9" ht="14.25">
      <c r="A75" s="3" t="s">
        <v>32</v>
      </c>
      <c r="B75" s="4">
        <v>189543</v>
      </c>
      <c r="C75" s="4">
        <v>61353</v>
      </c>
      <c r="D75" s="4">
        <v>40828</v>
      </c>
      <c r="E75" s="4">
        <v>20525</v>
      </c>
      <c r="F75" s="4">
        <v>128190</v>
      </c>
      <c r="G75" s="4">
        <v>122751</v>
      </c>
      <c r="H75" s="4">
        <v>5439</v>
      </c>
      <c r="I75" s="4">
        <v>169018</v>
      </c>
    </row>
    <row r="76" spans="1:9" ht="14.25">
      <c r="A76" s="3" t="s">
        <v>33</v>
      </c>
      <c r="B76" s="4">
        <v>374986.7</v>
      </c>
      <c r="C76" s="4">
        <v>139096.2</v>
      </c>
      <c r="D76" s="4">
        <v>100554</v>
      </c>
      <c r="E76" s="4">
        <v>38542.3</v>
      </c>
      <c r="F76" s="4">
        <v>235890.5</v>
      </c>
      <c r="G76" s="4">
        <v>229640</v>
      </c>
      <c r="H76" s="4">
        <v>6250.5</v>
      </c>
      <c r="I76" s="4">
        <v>336444.5</v>
      </c>
    </row>
    <row r="77" spans="1:9" ht="14.25">
      <c r="A77" s="3" t="s">
        <v>34</v>
      </c>
      <c r="B77" s="5" t="s">
        <v>36</v>
      </c>
      <c r="C77" s="5" t="s">
        <v>36</v>
      </c>
      <c r="D77" s="5" t="s">
        <v>36</v>
      </c>
      <c r="E77" s="5" t="s">
        <v>36</v>
      </c>
      <c r="F77" s="5" t="s">
        <v>36</v>
      </c>
      <c r="G77" s="5" t="s">
        <v>36</v>
      </c>
      <c r="H77" s="5" t="s">
        <v>36</v>
      </c>
      <c r="I77" s="5" t="s">
        <v>36</v>
      </c>
    </row>
    <row r="78" spans="1:3" ht="14.25">
      <c r="A78" s="40" t="s">
        <v>0</v>
      </c>
      <c r="B78" s="39"/>
      <c r="C78" s="39"/>
    </row>
    <row r="79" ht="14.25">
      <c r="A79" s="1"/>
    </row>
    <row r="80" spans="1:3" ht="14.25">
      <c r="A80" s="40" t="s">
        <v>1</v>
      </c>
      <c r="B80" s="41">
        <v>44839.85128472222</v>
      </c>
      <c r="C80" s="39"/>
    </row>
    <row r="81" spans="1:3" ht="14.25">
      <c r="A81" s="40" t="s">
        <v>2</v>
      </c>
      <c r="B81" s="41">
        <v>44841.47133556713</v>
      </c>
      <c r="C81" s="39"/>
    </row>
    <row r="82" spans="1:3" ht="14.25">
      <c r="A82" s="40" t="s">
        <v>3</v>
      </c>
      <c r="B82" s="40" t="s">
        <v>4</v>
      </c>
      <c r="C82" s="39"/>
    </row>
    <row r="84" spans="1:3" ht="14.25">
      <c r="A84" s="40" t="s">
        <v>5</v>
      </c>
      <c r="B84" s="40" t="s">
        <v>6</v>
      </c>
      <c r="C84" s="39"/>
    </row>
    <row r="85" spans="1:3" ht="14.25">
      <c r="A85" s="40" t="s">
        <v>60</v>
      </c>
      <c r="B85" s="40" t="s">
        <v>61</v>
      </c>
      <c r="C85" s="39"/>
    </row>
    <row r="86" spans="1:2" s="39" customFormat="1" ht="14.25">
      <c r="A86" s="40"/>
      <c r="B86" s="40"/>
    </row>
    <row r="87" spans="1:8" ht="14.25">
      <c r="A87" s="37"/>
      <c r="B87" s="37" t="s">
        <v>39</v>
      </c>
      <c r="C87" s="42" t="s">
        <v>12</v>
      </c>
      <c r="D87" s="42" t="s">
        <v>13</v>
      </c>
      <c r="F87" s="42"/>
      <c r="G87" s="42" t="s">
        <v>12</v>
      </c>
      <c r="H87" s="42" t="s">
        <v>13</v>
      </c>
    </row>
    <row r="88" spans="1:8" ht="15.75">
      <c r="A88" s="37" t="s">
        <v>18</v>
      </c>
      <c r="B88" s="38">
        <v>14507067.2</v>
      </c>
      <c r="C88" s="36">
        <f>D61</f>
        <v>2015939.7</v>
      </c>
      <c r="D88" s="36">
        <f>E61</f>
        <v>1177284.5</v>
      </c>
      <c r="F88" s="28" t="s">
        <v>48</v>
      </c>
      <c r="G88" s="43">
        <f>C88/B88</f>
        <v>0.1389625947276235</v>
      </c>
      <c r="H88" s="43">
        <f>D88/B88</f>
        <v>0.08115248132303406</v>
      </c>
    </row>
    <row r="89" spans="1:8" ht="14.25">
      <c r="A89" s="37" t="s">
        <v>19</v>
      </c>
      <c r="B89" s="38">
        <v>506205</v>
      </c>
      <c r="C89" s="36">
        <f aca="true" t="shared" si="0" ref="C89:D103">D62</f>
        <v>78364</v>
      </c>
      <c r="D89" s="36">
        <f t="shared" si="0"/>
        <v>41874</v>
      </c>
      <c r="F89" s="42" t="s">
        <v>19</v>
      </c>
      <c r="G89" s="43">
        <f aca="true" t="shared" si="1" ref="G89:G103">C89/B89</f>
        <v>0.15480684702837783</v>
      </c>
      <c r="H89" s="43">
        <f aca="true" t="shared" si="2" ref="H89:H103">D89/B89</f>
        <v>0.08272142708981539</v>
      </c>
    </row>
    <row r="90" spans="1:8" ht="14.25">
      <c r="A90" s="37" t="s">
        <v>20</v>
      </c>
      <c r="B90" s="38">
        <v>238238.2</v>
      </c>
      <c r="C90" s="36">
        <f t="shared" si="0"/>
        <v>29918.2</v>
      </c>
      <c r="D90" s="36">
        <f t="shared" si="0"/>
        <v>21289.7</v>
      </c>
      <c r="F90" s="42" t="s">
        <v>20</v>
      </c>
      <c r="G90" s="43">
        <f t="shared" si="1"/>
        <v>0.1255810361226705</v>
      </c>
      <c r="H90" s="43">
        <f t="shared" si="2"/>
        <v>0.08936308283054523</v>
      </c>
    </row>
    <row r="91" spans="1:8" ht="14.25">
      <c r="A91" s="37" t="s">
        <v>21</v>
      </c>
      <c r="B91" s="38">
        <v>336718.8</v>
      </c>
      <c r="C91" s="36">
        <f t="shared" si="0"/>
        <v>58222.8</v>
      </c>
      <c r="D91" s="36">
        <f t="shared" si="0"/>
        <v>23584.7</v>
      </c>
      <c r="F91" s="42" t="s">
        <v>21</v>
      </c>
      <c r="G91" s="43">
        <f t="shared" si="1"/>
        <v>0.17291223418472626</v>
      </c>
      <c r="H91" s="43">
        <f t="shared" si="2"/>
        <v>0.07004271813750822</v>
      </c>
    </row>
    <row r="92" spans="1:8" ht="14.25">
      <c r="A92" s="37" t="s">
        <v>22</v>
      </c>
      <c r="B92" s="38">
        <v>3601750</v>
      </c>
      <c r="C92" s="36">
        <f t="shared" si="0"/>
        <v>509692</v>
      </c>
      <c r="D92" s="36">
        <f t="shared" si="0"/>
        <v>287804</v>
      </c>
      <c r="F92" s="35" t="s">
        <v>47</v>
      </c>
      <c r="G92" s="43">
        <f t="shared" si="1"/>
        <v>0.14151232039980566</v>
      </c>
      <c r="H92" s="43">
        <f t="shared" si="2"/>
        <v>0.0799067120149927</v>
      </c>
    </row>
    <row r="93" spans="1:8" ht="14.25">
      <c r="A93" s="37" t="s">
        <v>23</v>
      </c>
      <c r="B93" s="38">
        <v>182830.2</v>
      </c>
      <c r="C93" s="36">
        <f t="shared" si="0"/>
        <v>18240.2</v>
      </c>
      <c r="D93" s="36">
        <f t="shared" si="0"/>
        <v>20709.7</v>
      </c>
      <c r="F93" s="42" t="s">
        <v>23</v>
      </c>
      <c r="G93" s="43">
        <f t="shared" si="1"/>
        <v>0.09976579361615313</v>
      </c>
      <c r="H93" s="43">
        <f t="shared" si="2"/>
        <v>0.113272861923249</v>
      </c>
    </row>
    <row r="94" spans="1:8" ht="14.25">
      <c r="A94" s="37" t="s">
        <v>24</v>
      </c>
      <c r="B94" s="38">
        <v>1206842</v>
      </c>
      <c r="C94" s="36">
        <f t="shared" si="0"/>
        <v>156417</v>
      </c>
      <c r="D94" s="36">
        <f t="shared" si="0"/>
        <v>102224</v>
      </c>
      <c r="F94" s="42" t="s">
        <v>24</v>
      </c>
      <c r="G94" s="43">
        <f t="shared" si="1"/>
        <v>0.12960851544775537</v>
      </c>
      <c r="H94" s="43">
        <f t="shared" si="2"/>
        <v>0.08470371432217308</v>
      </c>
    </row>
    <row r="95" spans="1:8" ht="14.25">
      <c r="A95" s="37" t="s">
        <v>25</v>
      </c>
      <c r="B95" s="38">
        <v>2500870</v>
      </c>
      <c r="C95" s="36">
        <f t="shared" si="0"/>
        <v>402921</v>
      </c>
      <c r="D95" s="36">
        <f t="shared" si="0"/>
        <v>203528</v>
      </c>
      <c r="F95" s="42" t="s">
        <v>25</v>
      </c>
      <c r="G95" s="43">
        <f t="shared" si="1"/>
        <v>0.16111233290814797</v>
      </c>
      <c r="H95" s="43">
        <f t="shared" si="2"/>
        <v>0.08138287875819215</v>
      </c>
    </row>
    <row r="96" spans="1:8" ht="14.25">
      <c r="A96" s="37" t="s">
        <v>26</v>
      </c>
      <c r="B96" s="38">
        <v>1782050.4</v>
      </c>
      <c r="C96" s="36">
        <f t="shared" si="0"/>
        <v>208220</v>
      </c>
      <c r="D96" s="36">
        <f t="shared" si="0"/>
        <v>144498</v>
      </c>
      <c r="F96" s="42" t="s">
        <v>26</v>
      </c>
      <c r="G96" s="43">
        <f t="shared" si="1"/>
        <v>0.11684293553089184</v>
      </c>
      <c r="H96" s="43">
        <f t="shared" si="2"/>
        <v>0.08108524876737494</v>
      </c>
    </row>
    <row r="97" spans="1:8" ht="14.25">
      <c r="A97" s="37" t="s">
        <v>27</v>
      </c>
      <c r="B97" s="38">
        <v>153758.7</v>
      </c>
      <c r="C97" s="36">
        <f t="shared" si="0"/>
        <v>14856.6</v>
      </c>
      <c r="D97" s="36">
        <f t="shared" si="0"/>
        <v>17257.7</v>
      </c>
      <c r="F97" s="42" t="s">
        <v>27</v>
      </c>
      <c r="G97" s="43">
        <f t="shared" si="1"/>
        <v>0.09662282524501052</v>
      </c>
      <c r="H97" s="43">
        <f t="shared" si="2"/>
        <v>0.11223885217551917</v>
      </c>
    </row>
    <row r="98" spans="1:8" ht="14.25">
      <c r="A98" s="37" t="s">
        <v>28</v>
      </c>
      <c r="B98" s="38">
        <v>856356</v>
      </c>
      <c r="C98" s="36">
        <f t="shared" si="0"/>
        <v>154127</v>
      </c>
      <c r="D98" s="36">
        <f t="shared" si="0"/>
        <v>71077</v>
      </c>
      <c r="F98" s="42" t="s">
        <v>28</v>
      </c>
      <c r="G98" s="43">
        <f t="shared" si="1"/>
        <v>0.17998005502384523</v>
      </c>
      <c r="H98" s="43">
        <f t="shared" si="2"/>
        <v>0.08299936007921939</v>
      </c>
    </row>
    <row r="99" spans="1:8" ht="14.25">
      <c r="A99" s="37" t="s">
        <v>29</v>
      </c>
      <c r="B99" s="38">
        <v>406148.7</v>
      </c>
      <c r="C99" s="36">
        <f t="shared" si="0"/>
        <v>57883.9</v>
      </c>
      <c r="D99" s="36">
        <f t="shared" si="0"/>
        <v>30210.4</v>
      </c>
      <c r="F99" s="42" t="s">
        <v>29</v>
      </c>
      <c r="G99" s="43">
        <f t="shared" si="1"/>
        <v>0.14251898381060926</v>
      </c>
      <c r="H99" s="43">
        <f t="shared" si="2"/>
        <v>0.0743826091281346</v>
      </c>
    </row>
    <row r="100" spans="1:8" ht="14.25">
      <c r="A100" s="37" t="s">
        <v>30</v>
      </c>
      <c r="B100" s="38">
        <v>574771.8</v>
      </c>
      <c r="C100" s="36">
        <f t="shared" si="0"/>
        <v>59271.7</v>
      </c>
      <c r="D100" s="36">
        <f t="shared" si="0"/>
        <v>47853.3</v>
      </c>
      <c r="F100" s="42" t="s">
        <v>30</v>
      </c>
      <c r="G100" s="43">
        <f t="shared" si="1"/>
        <v>0.1031221434315323</v>
      </c>
      <c r="H100" s="43">
        <f t="shared" si="2"/>
        <v>0.08325617227567532</v>
      </c>
    </row>
    <row r="101" spans="1:8" ht="14.25">
      <c r="A101" s="37" t="s">
        <v>31</v>
      </c>
      <c r="B101" s="38">
        <v>214470.7</v>
      </c>
      <c r="C101" s="36">
        <f t="shared" si="0"/>
        <v>22706.3</v>
      </c>
      <c r="D101" s="36">
        <f t="shared" si="0"/>
        <v>17647.4</v>
      </c>
      <c r="F101" s="42" t="s">
        <v>31</v>
      </c>
      <c r="G101" s="43">
        <f t="shared" si="1"/>
        <v>0.10587133813616498</v>
      </c>
      <c r="H101" s="43">
        <f t="shared" si="2"/>
        <v>0.08228350072993654</v>
      </c>
    </row>
    <row r="102" spans="1:8" ht="14.25">
      <c r="A102" s="37" t="s">
        <v>32</v>
      </c>
      <c r="B102" s="38">
        <v>251367</v>
      </c>
      <c r="C102" s="36">
        <f t="shared" si="0"/>
        <v>40828</v>
      </c>
      <c r="D102" s="36">
        <f t="shared" si="0"/>
        <v>20525</v>
      </c>
      <c r="F102" s="42" t="s">
        <v>32</v>
      </c>
      <c r="G102" s="43">
        <f t="shared" si="1"/>
        <v>0.16242386629907665</v>
      </c>
      <c r="H102" s="43">
        <f t="shared" si="2"/>
        <v>0.08165351856051113</v>
      </c>
    </row>
    <row r="103" spans="1:8" ht="14.25">
      <c r="A103" s="37" t="s">
        <v>33</v>
      </c>
      <c r="B103" s="38">
        <v>537309.7</v>
      </c>
      <c r="C103" s="36">
        <f t="shared" si="0"/>
        <v>100554</v>
      </c>
      <c r="D103" s="36">
        <f t="shared" si="0"/>
        <v>38542.3</v>
      </c>
      <c r="F103" s="42" t="s">
        <v>33</v>
      </c>
      <c r="G103" s="43">
        <f t="shared" si="1"/>
        <v>0.18714346679391794</v>
      </c>
      <c r="H103" s="43">
        <f t="shared" si="2"/>
        <v>0.07173200111592999</v>
      </c>
    </row>
    <row r="104" ht="14.25">
      <c r="C104" s="36" t="str">
        <f aca="true" t="shared" si="3" ref="C89:C104">C77</f>
        <v>:</v>
      </c>
    </row>
    <row r="115" ht="14.25">
      <c r="K115" s="44" t="s">
        <v>49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9"/>
  <sheetViews>
    <sheetView zoomScalePageLayoutView="0" workbookViewId="0" topLeftCell="A54">
      <selection activeCell="B61" sqref="B61"/>
    </sheetView>
  </sheetViews>
  <sheetFormatPr defaultColWidth="9.00390625" defaultRowHeight="14.25"/>
  <cols>
    <col min="1" max="1" width="9.00390625" style="6" customWidth="1"/>
    <col min="2" max="9" width="15.625" style="6" customWidth="1"/>
    <col min="10" max="16384" width="9.00390625" style="6" customWidth="1"/>
  </cols>
  <sheetData>
    <row r="1" ht="14.25">
      <c r="B1" s="7" t="s">
        <v>0</v>
      </c>
    </row>
    <row r="3" ht="14.25">
      <c r="B3" s="7" t="s">
        <v>1</v>
      </c>
    </row>
    <row r="4" ht="14.25">
      <c r="B4" s="7" t="s">
        <v>2</v>
      </c>
    </row>
    <row r="5" ht="14.25">
      <c r="B5" s="7" t="s">
        <v>3</v>
      </c>
    </row>
    <row r="7" ht="14.25">
      <c r="B7" s="7" t="s">
        <v>5</v>
      </c>
    </row>
    <row r="8" ht="14.25">
      <c r="B8" s="7" t="s">
        <v>7</v>
      </c>
    </row>
    <row r="10" spans="2:12" ht="19.5" customHeight="1">
      <c r="B10" s="16">
        <v>2019</v>
      </c>
      <c r="C10" s="13" t="s">
        <v>53</v>
      </c>
      <c r="D10" s="13" t="s">
        <v>54</v>
      </c>
      <c r="E10" s="13" t="s">
        <v>55</v>
      </c>
      <c r="F10" s="13" t="s">
        <v>41</v>
      </c>
      <c r="G10" s="13" t="s">
        <v>56</v>
      </c>
      <c r="H10" s="13" t="s">
        <v>41</v>
      </c>
      <c r="I10" s="14" t="s">
        <v>50</v>
      </c>
      <c r="L10" s="7" t="s">
        <v>40</v>
      </c>
    </row>
    <row r="11" spans="2:12" ht="19.5" customHeight="1">
      <c r="B11" s="18"/>
      <c r="C11" s="12" t="s">
        <v>42</v>
      </c>
      <c r="D11" s="12" t="s">
        <v>43</v>
      </c>
      <c r="E11" s="12" t="s">
        <v>44</v>
      </c>
      <c r="F11" s="12" t="s">
        <v>52</v>
      </c>
      <c r="G11" s="12" t="s">
        <v>45</v>
      </c>
      <c r="H11" s="12" t="s">
        <v>46</v>
      </c>
      <c r="I11" s="19" t="s">
        <v>57</v>
      </c>
      <c r="L11" s="7"/>
    </row>
    <row r="12" spans="2:14" ht="19.5" customHeight="1">
      <c r="B12" s="28" t="s">
        <v>48</v>
      </c>
      <c r="C12" s="26">
        <f>Data!C11/Data!$B11</f>
        <v>0.2794736973012439</v>
      </c>
      <c r="D12" s="27">
        <f>Data!D11/Data!$B11</f>
        <v>0.17489294075994316</v>
      </c>
      <c r="E12" s="27">
        <f>Data!E11/Data!$B11</f>
        <v>0.10458075654130071</v>
      </c>
      <c r="F12" s="27">
        <f>Data!F11/Data!$B11</f>
        <v>0.7205263026987561</v>
      </c>
      <c r="G12" s="27">
        <f>Data!G11/Data!$B11</f>
        <v>0.7027132898698314</v>
      </c>
      <c r="H12" s="27">
        <f>Data!H11/Data!$B11</f>
        <v>0.017813012828924647</v>
      </c>
      <c r="I12" s="29">
        <f>Data!I11/Data!$B11</f>
        <v>0.8954192434586992</v>
      </c>
      <c r="J12" s="10"/>
      <c r="K12" s="10"/>
      <c r="L12" s="10">
        <f>C12+F12</f>
        <v>1</v>
      </c>
      <c r="M12" s="10">
        <f>F12+D12</f>
        <v>0.8954192434586992</v>
      </c>
      <c r="N12" s="10">
        <f>I12/G12</f>
        <v>1.274231263826765</v>
      </c>
    </row>
    <row r="13" spans="2:14" ht="19.5" customHeight="1">
      <c r="B13" s="18" t="s">
        <v>19</v>
      </c>
      <c r="C13" s="21">
        <f>Data!C12/Data!$B12</f>
        <v>0.309484258919805</v>
      </c>
      <c r="D13" s="20">
        <f>Data!D12/Data!$B12</f>
        <v>0.20176225933276867</v>
      </c>
      <c r="E13" s="20">
        <f>Data!E12/Data!$B12</f>
        <v>0.10772171865935692</v>
      </c>
      <c r="F13" s="20">
        <f>Data!F12/Data!$B12</f>
        <v>0.690515741080195</v>
      </c>
      <c r="G13" s="20">
        <f>Data!G12/Data!$B12</f>
        <v>0.6764814370012656</v>
      </c>
      <c r="H13" s="20">
        <f>Data!H12/Data!$B12</f>
        <v>0.01403430407892944</v>
      </c>
      <c r="I13" s="22">
        <f>Data!I12/Data!$B12</f>
        <v>0.8922768767022462</v>
      </c>
      <c r="J13" s="10"/>
      <c r="K13" s="10"/>
      <c r="L13" s="10">
        <f aca="true" t="shared" si="0" ref="L13:L28">C13+F13</f>
        <v>1</v>
      </c>
      <c r="M13" s="10">
        <f aca="true" t="shared" si="1" ref="M13:M28">F13+D13</f>
        <v>0.8922780004129637</v>
      </c>
      <c r="N13" s="10">
        <f aca="true" t="shared" si="2" ref="N13:N28">I13/G13</f>
        <v>1.3189968384905983</v>
      </c>
    </row>
    <row r="14" spans="2:14" ht="19.5" customHeight="1">
      <c r="B14" s="18" t="s">
        <v>20</v>
      </c>
      <c r="C14" s="21">
        <f>Data!C13/Data!$B13</f>
        <v>0.2949886294840449</v>
      </c>
      <c r="D14" s="20">
        <f>Data!D13/Data!$B13</f>
        <v>0.16202267695386316</v>
      </c>
      <c r="E14" s="20">
        <f>Data!E13/Data!$B13</f>
        <v>0.13296595253018176</v>
      </c>
      <c r="F14" s="20">
        <f>Data!F13/Data!$B13</f>
        <v>0.7050120379956121</v>
      </c>
      <c r="G14" s="20">
        <f>Data!G13/Data!$B13</f>
        <v>0.6924333838615434</v>
      </c>
      <c r="H14" s="20">
        <f>Data!H13/Data!$B13</f>
        <v>0.01257865413406863</v>
      </c>
      <c r="I14" s="22">
        <f>Data!I13/Data!$B13</f>
        <v>0.8670347149494753</v>
      </c>
      <c r="J14" s="10"/>
      <c r="K14" s="10"/>
      <c r="L14" s="10">
        <f t="shared" si="0"/>
        <v>1.0000006674796569</v>
      </c>
      <c r="M14" s="10">
        <f t="shared" si="1"/>
        <v>0.8670347149494753</v>
      </c>
      <c r="N14" s="10">
        <f t="shared" si="2"/>
        <v>1.2521561426085783</v>
      </c>
    </row>
    <row r="15" spans="2:14" ht="19.5" customHeight="1">
      <c r="B15" s="18" t="s">
        <v>21</v>
      </c>
      <c r="C15" s="21">
        <f>Data!C14/Data!$B14</f>
        <v>0.33946278963215076</v>
      </c>
      <c r="D15" s="20">
        <f>Data!D14/Data!$B14</f>
        <v>0.2395610609300228</v>
      </c>
      <c r="E15" s="20">
        <f>Data!E14/Data!$B14</f>
        <v>0.09990172870212796</v>
      </c>
      <c r="F15" s="20">
        <f>Data!F14/Data!$B14</f>
        <v>0.6605372103678491</v>
      </c>
      <c r="G15" s="20">
        <f>Data!G14/Data!$B14</f>
        <v>0.6404806839173247</v>
      </c>
      <c r="H15" s="20">
        <f>Data!H14/Data!$B14</f>
        <v>0.020056526450524356</v>
      </c>
      <c r="I15" s="22">
        <f>Data!I14/Data!$B14</f>
        <v>0.900098271297872</v>
      </c>
      <c r="J15" s="10"/>
      <c r="K15" s="10"/>
      <c r="L15" s="10">
        <f t="shared" si="0"/>
        <v>0.9999999999999998</v>
      </c>
      <c r="M15" s="10">
        <f t="shared" si="1"/>
        <v>0.9000982712978719</v>
      </c>
      <c r="N15" s="10">
        <f t="shared" si="2"/>
        <v>1.4053480360916857</v>
      </c>
    </row>
    <row r="16" spans="2:14" ht="19.5" customHeight="1">
      <c r="B16" s="18" t="s">
        <v>47</v>
      </c>
      <c r="C16" s="21">
        <f>Data!C15/Data!$B15</f>
        <v>0.2802960513334229</v>
      </c>
      <c r="D16" s="20">
        <f>Data!D15/Data!$B15</f>
        <v>0.17974072587347859</v>
      </c>
      <c r="E16" s="20">
        <f>Data!E15/Data!$B15</f>
        <v>0.10055532545994429</v>
      </c>
      <c r="F16" s="20">
        <f>Data!F15/Data!$B15</f>
        <v>0.719703948666577</v>
      </c>
      <c r="G16" s="20">
        <f>Data!G15/Data!$B15</f>
        <v>0.6992078111502783</v>
      </c>
      <c r="H16" s="20">
        <f>Data!H15/Data!$B15</f>
        <v>0.020496137516298807</v>
      </c>
      <c r="I16" s="22">
        <f>Data!I15/Data!$B15</f>
        <v>0.8994446745400557</v>
      </c>
      <c r="J16" s="10"/>
      <c r="K16" s="10"/>
      <c r="L16" s="10">
        <f t="shared" si="0"/>
        <v>1</v>
      </c>
      <c r="M16" s="10">
        <f t="shared" si="1"/>
        <v>0.8994446745400556</v>
      </c>
      <c r="N16" s="10">
        <f t="shared" si="2"/>
        <v>1.2863767540874071</v>
      </c>
    </row>
    <row r="17" spans="2:14" ht="19.5" customHeight="1">
      <c r="B17" s="18" t="s">
        <v>23</v>
      </c>
      <c r="C17" s="21">
        <f>Data!C16/Data!$B16</f>
        <v>0.22479714024693415</v>
      </c>
      <c r="D17" s="20">
        <f>Data!D16/Data!$B16</f>
        <v>0.10675517466879916</v>
      </c>
      <c r="E17" s="20">
        <f>Data!E16/Data!$B16</f>
        <v>0.118041965578135</v>
      </c>
      <c r="F17" s="20">
        <f>Data!F16/Data!$B16</f>
        <v>0.7752028597530659</v>
      </c>
      <c r="G17" s="20">
        <f>Data!G16/Data!$B16</f>
        <v>0.7576704621993843</v>
      </c>
      <c r="H17" s="20">
        <f>Data!H16/Data!$B16</f>
        <v>0.0175330098680585</v>
      </c>
      <c r="I17" s="22">
        <f>Data!I16/Data!$B16</f>
        <v>0.881958034421865</v>
      </c>
      <c r="J17" s="10"/>
      <c r="K17" s="10"/>
      <c r="L17" s="10">
        <f t="shared" si="0"/>
        <v>1</v>
      </c>
      <c r="M17" s="10">
        <f t="shared" si="1"/>
        <v>0.881958034421865</v>
      </c>
      <c r="N17" s="10">
        <f t="shared" si="2"/>
        <v>1.1640390887902583</v>
      </c>
    </row>
    <row r="18" spans="2:14" ht="19.5" customHeight="1">
      <c r="B18" s="18" t="s">
        <v>24</v>
      </c>
      <c r="C18" s="21">
        <f>Data!C17/Data!$B17</f>
        <v>0.24743249605303208</v>
      </c>
      <c r="D18" s="20">
        <f>Data!D17/Data!$B17</f>
        <v>0.1461162783594516</v>
      </c>
      <c r="E18" s="20">
        <f>Data!E17/Data!$B17</f>
        <v>0.10131621769358047</v>
      </c>
      <c r="F18" s="20">
        <f>Data!F17/Data!$B17</f>
        <v>0.7525675039469679</v>
      </c>
      <c r="G18" s="20">
        <f>Data!G17/Data!$B17</f>
        <v>0.7386364713527541</v>
      </c>
      <c r="H18" s="20">
        <f>Data!H17/Data!$B17</f>
        <v>0.013931032594213782</v>
      </c>
      <c r="I18" s="22">
        <f>Data!I17/Data!$B17</f>
        <v>0.8986837823064195</v>
      </c>
      <c r="J18" s="10"/>
      <c r="K18" s="10"/>
      <c r="L18" s="10">
        <f t="shared" si="0"/>
        <v>1</v>
      </c>
      <c r="M18" s="10">
        <f t="shared" si="1"/>
        <v>0.8986837823064195</v>
      </c>
      <c r="N18" s="10">
        <f t="shared" si="2"/>
        <v>1.2166794047693739</v>
      </c>
    </row>
    <row r="19" spans="2:14" ht="19.5" customHeight="1">
      <c r="B19" s="30" t="s">
        <v>25</v>
      </c>
      <c r="C19" s="31">
        <f>Data!C18/Data!$B18</f>
        <v>0.30007482388001183</v>
      </c>
      <c r="D19" s="32">
        <f>Data!D18/Data!$B18</f>
        <v>0.19541512256494334</v>
      </c>
      <c r="E19" s="32">
        <f>Data!E18/Data!$B18</f>
        <v>0.10465970131506852</v>
      </c>
      <c r="F19" s="32">
        <f>Data!F18/Data!$B18</f>
        <v>0.6999251761199882</v>
      </c>
      <c r="G19" s="32">
        <f>Data!G18/Data!$B18</f>
        <v>0.6731064121976315</v>
      </c>
      <c r="H19" s="32">
        <f>Data!H18/Data!$B18</f>
        <v>0.0268187639223567</v>
      </c>
      <c r="I19" s="33">
        <f>Data!I18/Data!$B18</f>
        <v>0.8953402986849315</v>
      </c>
      <c r="J19" s="10"/>
      <c r="K19" s="10"/>
      <c r="L19" s="10">
        <f t="shared" si="0"/>
        <v>1</v>
      </c>
      <c r="M19" s="10">
        <f t="shared" si="1"/>
        <v>0.8953402986849315</v>
      </c>
      <c r="N19" s="10">
        <f t="shared" si="2"/>
        <v>1.3301615947495233</v>
      </c>
    </row>
    <row r="20" spans="2:14" ht="19.5" customHeight="1">
      <c r="B20" s="18" t="s">
        <v>26</v>
      </c>
      <c r="C20" s="21">
        <f>Data!C19/Data!$B19</f>
        <v>0.237378650284319</v>
      </c>
      <c r="D20" s="20">
        <f>Data!D19/Data!$B19</f>
        <v>0.13761932727955517</v>
      </c>
      <c r="E20" s="20">
        <f>Data!E19/Data!$B19</f>
        <v>0.09975932300476385</v>
      </c>
      <c r="F20" s="20">
        <f>Data!F19/Data!$B19</f>
        <v>0.762621349715681</v>
      </c>
      <c r="G20" s="20">
        <f>Data!G19/Data!$B19</f>
        <v>0.7556797812306006</v>
      </c>
      <c r="H20" s="20">
        <f>Data!H19/Data!$B19</f>
        <v>0.006941568485080382</v>
      </c>
      <c r="I20" s="22">
        <f>Data!I19/Data!$B19</f>
        <v>0.9002406769952361</v>
      </c>
      <c r="J20" s="10"/>
      <c r="K20" s="10"/>
      <c r="L20" s="10">
        <f t="shared" si="0"/>
        <v>1</v>
      </c>
      <c r="M20" s="10">
        <f t="shared" si="1"/>
        <v>0.9002406769952361</v>
      </c>
      <c r="N20" s="10">
        <f t="shared" si="2"/>
        <v>1.191299144631371</v>
      </c>
    </row>
    <row r="21" spans="2:14" ht="19.5" customHeight="1">
      <c r="B21" s="18" t="s">
        <v>27</v>
      </c>
      <c r="C21" s="21">
        <f>Data!C20/Data!$B20</f>
        <v>0.2896071200624069</v>
      </c>
      <c r="D21" s="20">
        <f>Data!D20/Data!$B20</f>
        <v>0.13025770433932976</v>
      </c>
      <c r="E21" s="20">
        <f>Data!E20/Data!$B20</f>
        <v>0.15934941572307718</v>
      </c>
      <c r="F21" s="20">
        <f>Data!F20/Data!$B20</f>
        <v>0.710392879937593</v>
      </c>
      <c r="G21" s="20">
        <f>Data!G20/Data!$B20</f>
        <v>0.6826948837355902</v>
      </c>
      <c r="H21" s="20">
        <f>Data!H20/Data!$B20</f>
        <v>0.02769799620200301</v>
      </c>
      <c r="I21" s="22">
        <f>Data!I20/Data!$B20</f>
        <v>0.8406505842769229</v>
      </c>
      <c r="J21" s="10"/>
      <c r="K21" s="10"/>
      <c r="L21" s="10">
        <f t="shared" si="0"/>
        <v>1</v>
      </c>
      <c r="M21" s="10">
        <f t="shared" si="1"/>
        <v>0.8406505842769227</v>
      </c>
      <c r="N21" s="10">
        <f t="shared" si="2"/>
        <v>1.2313708573250557</v>
      </c>
    </row>
    <row r="22" spans="2:14" ht="19.5" customHeight="1">
      <c r="B22" s="18" t="s">
        <v>28</v>
      </c>
      <c r="C22" s="21">
        <f>Data!C21/Data!$B21</f>
        <v>0.36146084117027677</v>
      </c>
      <c r="D22" s="20">
        <f>Data!D21/Data!$B21</f>
        <v>0.24640903336036454</v>
      </c>
      <c r="E22" s="20">
        <f>Data!E21/Data!$B21</f>
        <v>0.11505180780991221</v>
      </c>
      <c r="F22" s="20">
        <f>Data!F21/Data!$B21</f>
        <v>0.6385391588297232</v>
      </c>
      <c r="G22" s="20">
        <f>Data!G21/Data!$B21</f>
        <v>0.6278380511521977</v>
      </c>
      <c r="H22" s="20">
        <f>Data!H21/Data!$B21</f>
        <v>0.010701107677525506</v>
      </c>
      <c r="I22" s="22">
        <f>Data!I21/Data!$B21</f>
        <v>0.8849481921900878</v>
      </c>
      <c r="J22" s="10"/>
      <c r="K22" s="10"/>
      <c r="L22" s="10">
        <f t="shared" si="0"/>
        <v>1</v>
      </c>
      <c r="M22" s="10">
        <f t="shared" si="1"/>
        <v>0.8849481921900878</v>
      </c>
      <c r="N22" s="10">
        <f t="shared" si="2"/>
        <v>1.4095166588996095</v>
      </c>
    </row>
    <row r="23" spans="2:14" ht="19.5" customHeight="1">
      <c r="B23" s="18" t="s">
        <v>29</v>
      </c>
      <c r="C23" s="21">
        <f>Data!C22/Data!$B22</f>
        <v>0.2740311009280356</v>
      </c>
      <c r="D23" s="20">
        <f>Data!D22/Data!$B22</f>
        <v>0.17489396766235304</v>
      </c>
      <c r="E23" s="20">
        <f>Data!E22/Data!$B22</f>
        <v>0.09913713326568255</v>
      </c>
      <c r="F23" s="20">
        <f>Data!F22/Data!$B22</f>
        <v>0.7259692536358757</v>
      </c>
      <c r="G23" s="20">
        <f>Data!G22/Data!$B22</f>
        <v>0.6954122266400886</v>
      </c>
      <c r="H23" s="20">
        <f>Data!H22/Data!$B22</f>
        <v>0.030557026995787075</v>
      </c>
      <c r="I23" s="22">
        <f>Data!I22/Data!$B22</f>
        <v>0.9008628667343175</v>
      </c>
      <c r="J23" s="10"/>
      <c r="K23" s="10"/>
      <c r="L23" s="10">
        <f t="shared" si="0"/>
        <v>1.0000003545639113</v>
      </c>
      <c r="M23" s="10">
        <f t="shared" si="1"/>
        <v>0.9008632212982288</v>
      </c>
      <c r="N23" s="10">
        <f t="shared" si="2"/>
        <v>1.2954371985762627</v>
      </c>
    </row>
    <row r="24" spans="2:14" ht="19.5" customHeight="1">
      <c r="B24" s="18" t="s">
        <v>30</v>
      </c>
      <c r="C24" s="21">
        <f>Data!C23/Data!$B23</f>
        <v>0.23857227586651877</v>
      </c>
      <c r="D24" s="20">
        <f>Data!D23/Data!$B23</f>
        <v>0.1307906681258577</v>
      </c>
      <c r="E24" s="20">
        <f>Data!E23/Data!$B23</f>
        <v>0.10778135957891916</v>
      </c>
      <c r="F24" s="20">
        <f>Data!F23/Data!$B23</f>
        <v>0.7614279722952231</v>
      </c>
      <c r="G24" s="20">
        <f>Data!G23/Data!$B23</f>
        <v>0.7503768336050703</v>
      </c>
      <c r="H24" s="20">
        <f>Data!H23/Data!$B23</f>
        <v>0.011051138690152694</v>
      </c>
      <c r="I24" s="22">
        <f>Data!I23/Data!$B23</f>
        <v>0.8922186404210808</v>
      </c>
      <c r="J24" s="10"/>
      <c r="K24" s="10"/>
      <c r="L24" s="10">
        <f t="shared" si="0"/>
        <v>1.0000002481617418</v>
      </c>
      <c r="M24" s="10">
        <f t="shared" si="1"/>
        <v>0.8922186404210808</v>
      </c>
      <c r="N24" s="10">
        <f t="shared" si="2"/>
        <v>1.1890274332358493</v>
      </c>
    </row>
    <row r="25" spans="2:14" ht="19.5" customHeight="1">
      <c r="B25" s="18" t="s">
        <v>31</v>
      </c>
      <c r="C25" s="21">
        <f>Data!C24/Data!$B24</f>
        <v>0.20970004949298465</v>
      </c>
      <c r="D25" s="20">
        <f>Data!D24/Data!$B24</f>
        <v>0.11784567396784106</v>
      </c>
      <c r="E25" s="20">
        <f>Data!E24/Data!$B24</f>
        <v>0.09185437552514358</v>
      </c>
      <c r="F25" s="20">
        <f>Data!F24/Data!$B24</f>
        <v>0.790300526006837</v>
      </c>
      <c r="G25" s="20">
        <f>Data!G24/Data!$B24</f>
        <v>0.7662434824645205</v>
      </c>
      <c r="H25" s="20">
        <f>Data!H24/Data!$B24</f>
        <v>0.024056468042494908</v>
      </c>
      <c r="I25" s="22">
        <f>Data!I24/Data!$B24</f>
        <v>0.9081461999746779</v>
      </c>
      <c r="J25" s="10"/>
      <c r="K25" s="10"/>
      <c r="L25" s="10">
        <f t="shared" si="0"/>
        <v>1.0000005754998216</v>
      </c>
      <c r="M25" s="10">
        <f t="shared" si="1"/>
        <v>0.908146199974678</v>
      </c>
      <c r="N25" s="10">
        <f t="shared" si="2"/>
        <v>1.1851927236676079</v>
      </c>
    </row>
    <row r="26" spans="2:14" ht="19.5" customHeight="1">
      <c r="B26" s="18" t="s">
        <v>32</v>
      </c>
      <c r="C26" s="21">
        <f>Data!C25/Data!$B25</f>
        <v>0.3061034672537149</v>
      </c>
      <c r="D26" s="20">
        <f>Data!D25/Data!$B25</f>
        <v>0.20344523940561365</v>
      </c>
      <c r="E26" s="20">
        <f>Data!E25/Data!$B25</f>
        <v>0.10265822784810126</v>
      </c>
      <c r="F26" s="20">
        <f>Data!F25/Data!$B25</f>
        <v>0.693896532746285</v>
      </c>
      <c r="G26" s="20">
        <f>Data!G25/Data!$B25</f>
        <v>0.6651183269124932</v>
      </c>
      <c r="H26" s="20">
        <f>Data!H25/Data!$B25</f>
        <v>0.028778205833791964</v>
      </c>
      <c r="I26" s="22">
        <f>Data!I25/Data!$B25</f>
        <v>0.8973417721518987</v>
      </c>
      <c r="J26" s="10"/>
      <c r="K26" s="10"/>
      <c r="L26" s="10">
        <f t="shared" si="0"/>
        <v>1</v>
      </c>
      <c r="M26" s="10">
        <f t="shared" si="1"/>
        <v>0.8973417721518987</v>
      </c>
      <c r="N26" s="10">
        <f t="shared" si="2"/>
        <v>1.3491460629530334</v>
      </c>
    </row>
    <row r="27" spans="2:14" ht="19.5" customHeight="1">
      <c r="B27" s="18" t="s">
        <v>33</v>
      </c>
      <c r="C27" s="21">
        <f>Data!C26/Data!$B26</f>
        <v>0.364303942935575</v>
      </c>
      <c r="D27" s="20">
        <f>Data!D26/Data!$B26</f>
        <v>0.26274707681573817</v>
      </c>
      <c r="E27" s="20">
        <f>Data!E26/Data!$B26</f>
        <v>0.10155686611983683</v>
      </c>
      <c r="F27" s="20">
        <f>Data!F26/Data!$B26</f>
        <v>0.635696057064425</v>
      </c>
      <c r="G27" s="20">
        <f>Data!G26/Data!$B26</f>
        <v>0.6193504905123511</v>
      </c>
      <c r="H27" s="20">
        <f>Data!H26/Data!$B26</f>
        <v>0.016345566552073868</v>
      </c>
      <c r="I27" s="22">
        <f>Data!I26/Data!$B26</f>
        <v>0.8984434305221461</v>
      </c>
      <c r="J27" s="10"/>
      <c r="K27" s="10"/>
      <c r="L27" s="10">
        <f t="shared" si="0"/>
        <v>1</v>
      </c>
      <c r="M27" s="10">
        <f t="shared" si="1"/>
        <v>0.8984431338801632</v>
      </c>
      <c r="N27" s="10">
        <f t="shared" si="2"/>
        <v>1.450621972994513</v>
      </c>
    </row>
    <row r="28" spans="2:14" ht="19.5" customHeight="1">
      <c r="B28" s="17" t="s">
        <v>34</v>
      </c>
      <c r="C28" s="23">
        <f>Data!C27/Data!$B27</f>
        <v>0.22953444454936028</v>
      </c>
      <c r="D28" s="24">
        <f>Data!D27/Data!$B27</f>
        <v>0.14887535839438173</v>
      </c>
      <c r="E28" s="24">
        <f>Data!E27/Data!$B27</f>
        <v>0.08065908615497855</v>
      </c>
      <c r="F28" s="24">
        <f>Data!F27/Data!$B27</f>
        <v>0.7704655554506395</v>
      </c>
      <c r="G28" s="24">
        <f>Data!G27/Data!$B27</f>
        <v>0.7420311845788741</v>
      </c>
      <c r="H28" s="24">
        <f>Data!H27/Data!$B27</f>
        <v>0.028434418488643157</v>
      </c>
      <c r="I28" s="25">
        <f>Data!I27/Data!$B27</f>
        <v>0.9193409138450214</v>
      </c>
      <c r="J28" s="10"/>
      <c r="K28" s="10"/>
      <c r="L28" s="10">
        <f t="shared" si="0"/>
        <v>0.9999999999999998</v>
      </c>
      <c r="M28" s="10">
        <f t="shared" si="1"/>
        <v>0.9193409138450213</v>
      </c>
      <c r="N28" s="10">
        <f t="shared" si="2"/>
        <v>1.2389518566753717</v>
      </c>
    </row>
    <row r="29" ht="14.25">
      <c r="B29" s="11" t="s">
        <v>58</v>
      </c>
    </row>
    <row r="30" ht="15">
      <c r="B30" s="15" t="s">
        <v>59</v>
      </c>
    </row>
    <row r="31" ht="14.25">
      <c r="B31" s="11" t="s">
        <v>49</v>
      </c>
    </row>
    <row r="32" ht="14.25">
      <c r="B32" s="7"/>
    </row>
    <row r="33" ht="14.25">
      <c r="B33" s="7" t="s">
        <v>7</v>
      </c>
    </row>
    <row r="35" spans="2:9" ht="14.25">
      <c r="B35" s="8" t="s">
        <v>9</v>
      </c>
      <c r="C35" s="8" t="s">
        <v>11</v>
      </c>
      <c r="D35" s="8" t="s">
        <v>12</v>
      </c>
      <c r="E35" s="8" t="s">
        <v>13</v>
      </c>
      <c r="F35" s="8" t="s">
        <v>14</v>
      </c>
      <c r="G35" s="8" t="s">
        <v>15</v>
      </c>
      <c r="H35" s="8" t="s">
        <v>16</v>
      </c>
      <c r="I35" s="8" t="s">
        <v>17</v>
      </c>
    </row>
    <row r="36" spans="2:14" ht="14.25">
      <c r="B36" s="8" t="s">
        <v>18</v>
      </c>
      <c r="C36" s="9">
        <f>Data!C36/Data!$B36</f>
        <v>0.30264334064397896</v>
      </c>
      <c r="D36" s="9">
        <f>Data!D36/Data!$B36</f>
        <v>0.1890015081894386</v>
      </c>
      <c r="E36" s="9">
        <f>Data!E36/Data!$B36</f>
        <v>0.11364183245454039</v>
      </c>
      <c r="F36" s="9">
        <f>Data!F36/Data!$B36</f>
        <v>0.697356659356021</v>
      </c>
      <c r="G36" s="9">
        <f>Data!G36/Data!$B36</f>
        <v>0.6788685102322385</v>
      </c>
      <c r="H36" s="9">
        <f>Data!H36/Data!$B36</f>
        <v>0.018488149123782473</v>
      </c>
      <c r="I36" s="9">
        <f>Data!I36/Data!$B36</f>
        <v>0.8863581675454595</v>
      </c>
      <c r="J36" s="10"/>
      <c r="K36" s="10"/>
      <c r="L36" s="10">
        <f>C36+F36</f>
        <v>1</v>
      </c>
      <c r="M36" s="10">
        <f>F36+D36</f>
        <v>0.8863581675454596</v>
      </c>
      <c r="N36" s="10">
        <f>I36/G36</f>
        <v>1.3056404210621575</v>
      </c>
    </row>
    <row r="37" spans="2:14" ht="14.25">
      <c r="B37" s="8" t="s">
        <v>19</v>
      </c>
      <c r="C37" s="9">
        <f>Data!C37/Data!$B37</f>
        <v>0.33205469969963786</v>
      </c>
      <c r="D37" s="9">
        <f>Data!D37/Data!$B37</f>
        <v>0.21537432848190263</v>
      </c>
      <c r="E37" s="9">
        <f>Data!E37/Data!$B37</f>
        <v>0.11668095981692211</v>
      </c>
      <c r="F37" s="9">
        <f>Data!F37/Data!$B37</f>
        <v>0.6679453003003621</v>
      </c>
      <c r="G37" s="9">
        <f>Data!G37/Data!$B37</f>
        <v>0.6532712282711253</v>
      </c>
      <c r="H37" s="9">
        <f>Data!H37/Data!$B37</f>
        <v>0.014674072029236901</v>
      </c>
      <c r="I37" s="9">
        <f>Data!I37/Data!$B37</f>
        <v>0.8833196287822648</v>
      </c>
      <c r="J37" s="10"/>
      <c r="K37" s="10"/>
      <c r="L37" s="10">
        <f aca="true" t="shared" si="3" ref="L37:L52">C37+F37</f>
        <v>1</v>
      </c>
      <c r="M37" s="10">
        <f aca="true" t="shared" si="4" ref="M37:M52">F37+D37</f>
        <v>0.8833196287822648</v>
      </c>
      <c r="N37" s="10">
        <f aca="true" t="shared" si="5" ref="N37:N52">I37/G37</f>
        <v>1.3521483735323228</v>
      </c>
    </row>
    <row r="38" spans="2:14" ht="14.25">
      <c r="B38" s="8" t="s">
        <v>20</v>
      </c>
      <c r="C38" s="9">
        <f>Data!C38/Data!$B38</f>
        <v>0.32437957313388516</v>
      </c>
      <c r="D38" s="9">
        <f>Data!D38/Data!$B38</f>
        <v>0.18394538655174913</v>
      </c>
      <c r="E38" s="9">
        <f>Data!E38/Data!$B38</f>
        <v>0.140434186582136</v>
      </c>
      <c r="F38" s="9">
        <f>Data!F38/Data!$B38</f>
        <v>0.6756204268661149</v>
      </c>
      <c r="G38" s="9">
        <f>Data!G38/Data!$B38</f>
        <v>0.6621086398779001</v>
      </c>
      <c r="H38" s="9">
        <f>Data!H38/Data!$B38</f>
        <v>0.013511786988214739</v>
      </c>
      <c r="I38" s="9">
        <f>Data!I38/Data!$B38</f>
        <v>0.859565813417864</v>
      </c>
      <c r="J38" s="10"/>
      <c r="K38" s="10"/>
      <c r="L38" s="10">
        <f t="shared" si="3"/>
        <v>1</v>
      </c>
      <c r="M38" s="10">
        <f t="shared" si="4"/>
        <v>0.8595658134178641</v>
      </c>
      <c r="N38" s="10">
        <f t="shared" si="5"/>
        <v>1.2982247348054197</v>
      </c>
    </row>
    <row r="39" spans="2:14" ht="14.25">
      <c r="B39" s="8" t="s">
        <v>21</v>
      </c>
      <c r="C39" s="9">
        <f>Data!C39/Data!$B39</f>
        <v>0.3487961445539248</v>
      </c>
      <c r="D39" s="9">
        <f>Data!D39/Data!$B39</f>
        <v>0.2461140774297267</v>
      </c>
      <c r="E39" s="9">
        <f>Data!E39/Data!$B39</f>
        <v>0.10268161528587133</v>
      </c>
      <c r="F39" s="9">
        <f>Data!F39/Data!$B39</f>
        <v>0.6512038554460752</v>
      </c>
      <c r="G39" s="9">
        <f>Data!G39/Data!$B39</f>
        <v>0.6307766965286616</v>
      </c>
      <c r="H39" s="9">
        <f>Data!H39/Data!$B39</f>
        <v>0.02042715891741344</v>
      </c>
      <c r="I39" s="9">
        <f>Data!I39/Data!$B39</f>
        <v>0.8973179328758019</v>
      </c>
      <c r="J39" s="10"/>
      <c r="K39" s="10"/>
      <c r="L39" s="10">
        <f t="shared" si="3"/>
        <v>1</v>
      </c>
      <c r="M39" s="10">
        <f t="shared" si="4"/>
        <v>0.8973179328758019</v>
      </c>
      <c r="N39" s="10">
        <f t="shared" si="5"/>
        <v>1.4225603732889789</v>
      </c>
    </row>
    <row r="40" spans="2:14" ht="14.25">
      <c r="B40" s="8" t="s">
        <v>22</v>
      </c>
      <c r="C40" s="9">
        <f>Data!C40/Data!$B40</f>
        <v>0.30387708382845524</v>
      </c>
      <c r="D40" s="9">
        <f>Data!D40/Data!$B40</f>
        <v>0.1917087647241638</v>
      </c>
      <c r="E40" s="9">
        <f>Data!E40/Data!$B40</f>
        <v>0.11216831910429147</v>
      </c>
      <c r="F40" s="9">
        <f>Data!F40/Data!$B40</f>
        <v>0.6961229161715448</v>
      </c>
      <c r="G40" s="9">
        <f>Data!G40/Data!$B40</f>
        <v>0.6742250199572215</v>
      </c>
      <c r="H40" s="9">
        <f>Data!H40/Data!$B40</f>
        <v>0.021897896214323292</v>
      </c>
      <c r="I40" s="9">
        <f>Data!I40/Data!$B40</f>
        <v>0.8878316808957085</v>
      </c>
      <c r="J40" s="10"/>
      <c r="K40" s="10"/>
      <c r="L40" s="10">
        <f t="shared" si="3"/>
        <v>1</v>
      </c>
      <c r="M40" s="10">
        <f t="shared" si="4"/>
        <v>0.8878316808957085</v>
      </c>
      <c r="N40" s="10">
        <f t="shared" si="5"/>
        <v>1.3168180572000132</v>
      </c>
    </row>
    <row r="41" spans="2:14" ht="14.25">
      <c r="B41" s="8" t="s">
        <v>23</v>
      </c>
      <c r="C41" s="9">
        <f>Data!C41/Data!$B41</f>
        <v>0.24588476627170436</v>
      </c>
      <c r="D41" s="9">
        <f>Data!D41/Data!$B41</f>
        <v>0.11452382802780302</v>
      </c>
      <c r="E41" s="9">
        <f>Data!E41/Data!$B41</f>
        <v>0.13136093824390135</v>
      </c>
      <c r="F41" s="9">
        <f>Data!F41/Data!$B41</f>
        <v>0.7541158868104187</v>
      </c>
      <c r="G41" s="9">
        <f>Data!G41/Data!$B41</f>
        <v>0.7356493366971416</v>
      </c>
      <c r="H41" s="9">
        <f>Data!H41/Data!$B41</f>
        <v>0.018465897031153977</v>
      </c>
      <c r="I41" s="9">
        <f>Data!I41/Data!$B41</f>
        <v>0.8686390617560986</v>
      </c>
      <c r="J41" s="10"/>
      <c r="K41" s="10"/>
      <c r="L41" s="10">
        <f t="shared" si="3"/>
        <v>1.000000653082123</v>
      </c>
      <c r="M41" s="10">
        <f t="shared" si="4"/>
        <v>0.8686397148382218</v>
      </c>
      <c r="N41" s="10">
        <f t="shared" si="5"/>
        <v>1.1807786922721135</v>
      </c>
    </row>
    <row r="42" spans="2:14" ht="14.25">
      <c r="B42" s="8" t="s">
        <v>24</v>
      </c>
      <c r="C42" s="9">
        <f>Data!C42/Data!$B42</f>
        <v>0.28197462129970263</v>
      </c>
      <c r="D42" s="9">
        <f>Data!D42/Data!$B42</f>
        <v>0.1693592141439439</v>
      </c>
      <c r="E42" s="9">
        <f>Data!E42/Data!$B42</f>
        <v>0.11261540715575874</v>
      </c>
      <c r="F42" s="9">
        <f>Data!F42/Data!$B42</f>
        <v>0.7180253787002974</v>
      </c>
      <c r="G42" s="9">
        <f>Data!G42/Data!$B42</f>
        <v>0.7033123255872515</v>
      </c>
      <c r="H42" s="9">
        <f>Data!H42/Data!$B42</f>
        <v>0.014713053113045788</v>
      </c>
      <c r="I42" s="9">
        <f>Data!I42/Data!$B42</f>
        <v>0.8873845928442413</v>
      </c>
      <c r="J42" s="10"/>
      <c r="K42" s="10"/>
      <c r="L42" s="10">
        <f t="shared" si="3"/>
        <v>1</v>
      </c>
      <c r="M42" s="10">
        <f t="shared" si="4"/>
        <v>0.8873845928442412</v>
      </c>
      <c r="N42" s="10">
        <f t="shared" si="5"/>
        <v>1.261721941391107</v>
      </c>
    </row>
    <row r="43" spans="2:14" ht="14.25">
      <c r="B43" s="8" t="s">
        <v>25</v>
      </c>
      <c r="C43" s="9">
        <f>Data!C43/Data!$B43</f>
        <v>0.3186884186722662</v>
      </c>
      <c r="D43" s="9">
        <f>Data!D43/Data!$B43</f>
        <v>0.2084615759066962</v>
      </c>
      <c r="E43" s="9">
        <f>Data!E43/Data!$B43</f>
        <v>0.11022684276556999</v>
      </c>
      <c r="F43" s="9">
        <f>Data!F43/Data!$B43</f>
        <v>0.6813115813277338</v>
      </c>
      <c r="G43" s="9">
        <f>Data!G43/Data!$B43</f>
        <v>0.6541820539315799</v>
      </c>
      <c r="H43" s="9">
        <f>Data!H43/Data!$B43</f>
        <v>0.02712952739615394</v>
      </c>
      <c r="I43" s="9">
        <f>Data!I43/Data!$B43</f>
        <v>0.88977315723443</v>
      </c>
      <c r="J43" s="10"/>
      <c r="K43" s="10"/>
      <c r="L43" s="10">
        <f t="shared" si="3"/>
        <v>1</v>
      </c>
      <c r="M43" s="10">
        <f t="shared" si="4"/>
        <v>0.8897731572344301</v>
      </c>
      <c r="N43" s="10">
        <f t="shared" si="5"/>
        <v>1.360130795222778</v>
      </c>
    </row>
    <row r="44" spans="2:14" ht="14.25">
      <c r="B44" s="8" t="s">
        <v>26</v>
      </c>
      <c r="C44" s="9">
        <f>Data!C44/Data!$B44</f>
        <v>0.2628152656826125</v>
      </c>
      <c r="D44" s="9">
        <f>Data!D44/Data!$B44</f>
        <v>0.15252128021126804</v>
      </c>
      <c r="E44" s="9">
        <f>Data!E44/Data!$B44</f>
        <v>0.11029398547134446</v>
      </c>
      <c r="F44" s="9">
        <f>Data!F44/Data!$B44</f>
        <v>0.7371847343173874</v>
      </c>
      <c r="G44" s="9">
        <f>Data!G44/Data!$B44</f>
        <v>0.7310635971177676</v>
      </c>
      <c r="H44" s="9">
        <f>Data!H44/Data!$B44</f>
        <v>0.00612113719961989</v>
      </c>
      <c r="I44" s="9">
        <f>Data!I44/Data!$B44</f>
        <v>0.8897060145286555</v>
      </c>
      <c r="J44" s="10"/>
      <c r="K44" s="10"/>
      <c r="L44" s="10">
        <f t="shared" si="3"/>
        <v>0.9999999999999999</v>
      </c>
      <c r="M44" s="10">
        <f t="shared" si="4"/>
        <v>0.8897060145286555</v>
      </c>
      <c r="N44" s="10">
        <f t="shared" si="5"/>
        <v>1.2170022116219967</v>
      </c>
    </row>
    <row r="45" spans="2:14" ht="14.25">
      <c r="B45" s="8" t="s">
        <v>27</v>
      </c>
      <c r="C45" s="9">
        <f>Data!C45/Data!$B45</f>
        <v>0.3008891898731324</v>
      </c>
      <c r="D45" s="9">
        <f>Data!D45/Data!$B45</f>
        <v>0.13741820405980387</v>
      </c>
      <c r="E45" s="9">
        <f>Data!E45/Data!$B45</f>
        <v>0.16346996128299884</v>
      </c>
      <c r="F45" s="9">
        <f>Data!F45/Data!$B45</f>
        <v>0.6991118346571973</v>
      </c>
      <c r="G45" s="9">
        <f>Data!G45/Data!$B45</f>
        <v>0.6693102964273603</v>
      </c>
      <c r="H45" s="9">
        <f>Data!H45/Data!$B45</f>
        <v>0.02980153822983699</v>
      </c>
      <c r="I45" s="9">
        <f>Data!I45/Data!$B45</f>
        <v>0.8365300387170013</v>
      </c>
      <c r="J45" s="10"/>
      <c r="K45" s="10"/>
      <c r="L45" s="10">
        <f t="shared" si="3"/>
        <v>1.0000010245303297</v>
      </c>
      <c r="M45" s="10">
        <f t="shared" si="4"/>
        <v>0.8365300387170012</v>
      </c>
      <c r="N45" s="10">
        <f t="shared" si="5"/>
        <v>1.2498388911424572</v>
      </c>
    </row>
    <row r="46" spans="2:14" ht="14.25">
      <c r="B46" s="8" t="s">
        <v>28</v>
      </c>
      <c r="C46" s="9">
        <f>Data!C46/Data!$B46</f>
        <v>0.3821876916334118</v>
      </c>
      <c r="D46" s="9">
        <f>Data!D46/Data!$B46</f>
        <v>0.25763817402017203</v>
      </c>
      <c r="E46" s="9">
        <f>Data!E46/Data!$B46</f>
        <v>0.1245495176132398</v>
      </c>
      <c r="F46" s="9">
        <f>Data!F46/Data!$B46</f>
        <v>0.6178123083665882</v>
      </c>
      <c r="G46" s="9">
        <f>Data!G46/Data!$B46</f>
        <v>0.6072364459356683</v>
      </c>
      <c r="H46" s="9">
        <f>Data!H46/Data!$B46</f>
        <v>0.010575862430919895</v>
      </c>
      <c r="I46" s="9">
        <f>Data!I46/Data!$B46</f>
        <v>0.8754504823867602</v>
      </c>
      <c r="J46" s="10"/>
      <c r="K46" s="10"/>
      <c r="L46" s="10">
        <f t="shared" si="3"/>
        <v>1</v>
      </c>
      <c r="M46" s="10">
        <f t="shared" si="4"/>
        <v>0.8754504823867602</v>
      </c>
      <c r="N46" s="10">
        <f t="shared" si="5"/>
        <v>1.4416962095182062</v>
      </c>
    </row>
    <row r="47" spans="2:14" ht="14.25">
      <c r="B47" s="8" t="s">
        <v>29</v>
      </c>
      <c r="C47" s="9">
        <f>Data!C47/Data!$B47</f>
        <v>0.29576107438427546</v>
      </c>
      <c r="D47" s="9">
        <f>Data!D47/Data!$B47</f>
        <v>0.18852931587391347</v>
      </c>
      <c r="E47" s="9">
        <f>Data!E47/Data!$B47</f>
        <v>0.10723175851036201</v>
      </c>
      <c r="F47" s="9">
        <f>Data!F47/Data!$B47</f>
        <v>0.7042389256157245</v>
      </c>
      <c r="G47" s="9">
        <f>Data!G47/Data!$B47</f>
        <v>0.6710259957229456</v>
      </c>
      <c r="H47" s="9">
        <f>Data!H47/Data!$B47</f>
        <v>0.03321292989277893</v>
      </c>
      <c r="I47" s="9">
        <f>Data!I47/Data!$B47</f>
        <v>0.8927682414896381</v>
      </c>
      <c r="J47" s="10"/>
      <c r="K47" s="10"/>
      <c r="L47" s="10">
        <f t="shared" si="3"/>
        <v>1</v>
      </c>
      <c r="M47" s="10">
        <f t="shared" si="4"/>
        <v>0.8927682414896381</v>
      </c>
      <c r="N47" s="10">
        <f t="shared" si="5"/>
        <v>1.330452541600558</v>
      </c>
    </row>
    <row r="48" spans="2:14" ht="14.25">
      <c r="B48" s="8" t="s">
        <v>30</v>
      </c>
      <c r="C48" s="9">
        <f>Data!C48/Data!$B48</f>
        <v>0.25181520983283817</v>
      </c>
      <c r="D48" s="9">
        <f>Data!D48/Data!$B48</f>
        <v>0.13830388759947784</v>
      </c>
      <c r="E48" s="9">
        <f>Data!E48/Data!$B48</f>
        <v>0.11351132223336033</v>
      </c>
      <c r="F48" s="9">
        <f>Data!F48/Data!$B48</f>
        <v>0.7481847901671619</v>
      </c>
      <c r="G48" s="9">
        <f>Data!G48/Data!$B48</f>
        <v>0.7359439141302396</v>
      </c>
      <c r="H48" s="9">
        <f>Data!H48/Data!$B48</f>
        <v>0.012240876036922314</v>
      </c>
      <c r="I48" s="9">
        <f>Data!I48/Data!$B48</f>
        <v>0.8864886777666398</v>
      </c>
      <c r="J48" s="10"/>
      <c r="K48" s="10"/>
      <c r="L48" s="10">
        <f t="shared" si="3"/>
        <v>1</v>
      </c>
      <c r="M48" s="10">
        <f t="shared" si="4"/>
        <v>0.8864886777666398</v>
      </c>
      <c r="N48" s="10">
        <f t="shared" si="5"/>
        <v>1.204560104032273</v>
      </c>
    </row>
    <row r="49" spans="2:14" ht="14.25">
      <c r="B49" s="8" t="s">
        <v>31</v>
      </c>
      <c r="C49" s="9">
        <f>Data!C49/Data!$B49</f>
        <v>0.2284903060568675</v>
      </c>
      <c r="D49" s="9">
        <f>Data!D49/Data!$B49</f>
        <v>0.12831455490992003</v>
      </c>
      <c r="E49" s="9">
        <f>Data!E49/Data!$B49</f>
        <v>0.10017515049367694</v>
      </c>
      <c r="F49" s="9">
        <f>Data!F49/Data!$B49</f>
        <v>0.7715096939431326</v>
      </c>
      <c r="G49" s="9">
        <f>Data!G49/Data!$B49</f>
        <v>0.7475544402091715</v>
      </c>
      <c r="H49" s="9">
        <f>Data!H49/Data!$B49</f>
        <v>0.023955854387231554</v>
      </c>
      <c r="I49" s="9">
        <f>Data!I49/Data!$B49</f>
        <v>0.8998242488530527</v>
      </c>
      <c r="J49" s="10"/>
      <c r="K49" s="10"/>
      <c r="L49" s="10">
        <f t="shared" si="3"/>
        <v>1</v>
      </c>
      <c r="M49" s="10">
        <f t="shared" si="4"/>
        <v>0.8998242488530527</v>
      </c>
      <c r="N49" s="10">
        <f t="shared" si="5"/>
        <v>1.2036905948967074</v>
      </c>
    </row>
    <row r="50" spans="2:14" ht="14.25">
      <c r="B50" s="8" t="s">
        <v>32</v>
      </c>
      <c r="C50" s="9">
        <f>Data!C50/Data!$B50</f>
        <v>0.32186684218746514</v>
      </c>
      <c r="D50" s="9">
        <f>Data!D50/Data!$B50</f>
        <v>0.21355898168187598</v>
      </c>
      <c r="E50" s="9">
        <f>Data!E50/Data!$B50</f>
        <v>0.10830786050558915</v>
      </c>
      <c r="F50" s="9">
        <f>Data!F50/Data!$B50</f>
        <v>0.6781331578125349</v>
      </c>
      <c r="G50" s="9">
        <f>Data!G50/Data!$B50</f>
        <v>0.6489769963631495</v>
      </c>
      <c r="H50" s="9">
        <f>Data!H50/Data!$B50</f>
        <v>0.029156161449385307</v>
      </c>
      <c r="I50" s="9">
        <f>Data!I50/Data!$B50</f>
        <v>0.8916921394944108</v>
      </c>
      <c r="J50" s="10"/>
      <c r="K50" s="10"/>
      <c r="L50" s="10">
        <f t="shared" si="3"/>
        <v>1</v>
      </c>
      <c r="M50" s="10">
        <f t="shared" si="4"/>
        <v>0.8916921394944108</v>
      </c>
      <c r="N50" s="10">
        <f t="shared" si="5"/>
        <v>1.3739965275987143</v>
      </c>
    </row>
    <row r="51" spans="2:14" ht="14.25">
      <c r="B51" s="8" t="s">
        <v>33</v>
      </c>
      <c r="C51" s="9">
        <f>Data!C51/Data!$B51</f>
        <v>0.37544561910323</v>
      </c>
      <c r="D51" s="9">
        <f>Data!D51/Data!$B51</f>
        <v>0.2727268697681126</v>
      </c>
      <c r="E51" s="9">
        <f>Data!E51/Data!$B51</f>
        <v>0.10271874933511739</v>
      </c>
      <c r="F51" s="9">
        <f>Data!F51/Data!$B51</f>
        <v>0.6245543808967701</v>
      </c>
      <c r="G51" s="9">
        <f>Data!G51/Data!$B51</f>
        <v>0.6078835574825003</v>
      </c>
      <c r="H51" s="9">
        <f>Data!H51/Data!$B51</f>
        <v>0.01667082341426974</v>
      </c>
      <c r="I51" s="9">
        <f>Data!I51/Data!$B51</f>
        <v>0.8972812506648826</v>
      </c>
      <c r="J51" s="10"/>
      <c r="K51" s="10"/>
      <c r="L51" s="10">
        <f t="shared" si="3"/>
        <v>1</v>
      </c>
      <c r="M51" s="10">
        <f t="shared" si="4"/>
        <v>0.8972812506648826</v>
      </c>
      <c r="N51" s="10">
        <f t="shared" si="5"/>
        <v>1.4760742244467</v>
      </c>
    </row>
    <row r="52" spans="2:14" ht="14.25">
      <c r="B52" s="8" t="s">
        <v>34</v>
      </c>
      <c r="C52" s="9" t="e">
        <f>Data!C52/Data!$B52</f>
        <v>#VALUE!</v>
      </c>
      <c r="D52" s="9" t="e">
        <f>Data!D52/Data!$B52</f>
        <v>#VALUE!</v>
      </c>
      <c r="E52" s="9" t="e">
        <f>Data!E52/Data!$B52</f>
        <v>#VALUE!</v>
      </c>
      <c r="F52" s="9" t="e">
        <f>Data!F52/Data!$B52</f>
        <v>#VALUE!</v>
      </c>
      <c r="G52" s="9" t="e">
        <f>Data!G52/Data!$B52</f>
        <v>#VALUE!</v>
      </c>
      <c r="H52" s="9" t="e">
        <f>Data!H52/Data!$B52</f>
        <v>#VALUE!</v>
      </c>
      <c r="I52" s="9" t="e">
        <f>Data!I52/Data!$B52</f>
        <v>#VALUE!</v>
      </c>
      <c r="J52" s="10"/>
      <c r="K52" s="10"/>
      <c r="L52" s="10" t="e">
        <f t="shared" si="3"/>
        <v>#VALUE!</v>
      </c>
      <c r="M52" s="10" t="e">
        <f t="shared" si="4"/>
        <v>#VALUE!</v>
      </c>
      <c r="N52" s="10" t="e">
        <f t="shared" si="5"/>
        <v>#VALUE!</v>
      </c>
    </row>
    <row r="54" ht="14.25">
      <c r="B54" s="7" t="s">
        <v>35</v>
      </c>
    </row>
    <row r="55" ht="14.25">
      <c r="B55" s="7" t="s">
        <v>36</v>
      </c>
    </row>
    <row r="57" ht="14.25">
      <c r="B57" s="7">
        <v>2021</v>
      </c>
    </row>
    <row r="58" ht="14.25">
      <c r="B58" s="7"/>
    </row>
    <row r="59" spans="2:9" ht="19.5" customHeight="1">
      <c r="B59" s="16">
        <v>2021</v>
      </c>
      <c r="C59" s="13" t="s">
        <v>53</v>
      </c>
      <c r="D59" s="13" t="s">
        <v>54</v>
      </c>
      <c r="E59" s="13" t="s">
        <v>55</v>
      </c>
      <c r="F59" s="13" t="s">
        <v>41</v>
      </c>
      <c r="G59" s="13" t="s">
        <v>56</v>
      </c>
      <c r="H59" s="13" t="s">
        <v>41</v>
      </c>
      <c r="I59" s="14" t="s">
        <v>50</v>
      </c>
    </row>
    <row r="60" spans="2:9" ht="19.5" customHeight="1">
      <c r="B60" s="18"/>
      <c r="C60" s="12" t="s">
        <v>42</v>
      </c>
      <c r="D60" s="12" t="s">
        <v>43</v>
      </c>
      <c r="E60" s="12" t="s">
        <v>44</v>
      </c>
      <c r="F60" s="12" t="s">
        <v>52</v>
      </c>
      <c r="G60" s="12" t="s">
        <v>45</v>
      </c>
      <c r="H60" s="12" t="s">
        <v>46</v>
      </c>
      <c r="I60" s="19" t="s">
        <v>57</v>
      </c>
    </row>
    <row r="61" spans="2:14" ht="19.5" customHeight="1">
      <c r="B61" s="28" t="s">
        <v>48</v>
      </c>
      <c r="C61" s="26">
        <f>Data!C61/Data!$B61</f>
        <v>0.3015656039515637</v>
      </c>
      <c r="D61" s="27">
        <f>Data!D61/Data!$B61</f>
        <v>0.1903837736042568</v>
      </c>
      <c r="E61" s="27">
        <f>Data!E61/Data!$B61</f>
        <v>0.11118183034730685</v>
      </c>
      <c r="F61" s="27">
        <f>Data!F61/Data!$B61</f>
        <v>0.6984344054923585</v>
      </c>
      <c r="G61" s="27">
        <f>Data!G61/Data!$B61</f>
        <v>0.6802165038015091</v>
      </c>
      <c r="H61" s="27">
        <f>Data!H61/Data!$B61</f>
        <v>0.018217901690849247</v>
      </c>
      <c r="I61" s="29">
        <f>Data!I61/Data!$B61</f>
        <v>0.8888181790966152</v>
      </c>
      <c r="J61" s="10"/>
      <c r="K61" s="10"/>
      <c r="L61" s="10">
        <f>C61+F61</f>
        <v>1.000000009443922</v>
      </c>
      <c r="M61" s="10">
        <f>F61+D61</f>
        <v>0.8888181790966152</v>
      </c>
      <c r="N61" s="10">
        <f>I61/G61</f>
        <v>1.3066695296707727</v>
      </c>
    </row>
    <row r="62" spans="2:14" ht="19.5" customHeight="1">
      <c r="B62" s="18" t="s">
        <v>19</v>
      </c>
      <c r="C62" s="21">
        <f>Data!C62/Data!$B62</f>
        <v>0.3275540000888094</v>
      </c>
      <c r="D62" s="20">
        <f>Data!D62/Data!$B62</f>
        <v>0.21348045552159065</v>
      </c>
      <c r="E62" s="20">
        <f>Data!E62/Data!$B62</f>
        <v>0.11407381698880975</v>
      </c>
      <c r="F62" s="20">
        <f>Data!F62/Data!$B62</f>
        <v>0.6724462723327815</v>
      </c>
      <c r="G62" s="20">
        <f>Data!G62/Data!$B62</f>
        <v>0.6574846061369503</v>
      </c>
      <c r="H62" s="20">
        <f>Data!H62/Data!$B62</f>
        <v>0.014961666195831353</v>
      </c>
      <c r="I62" s="22">
        <f>Data!I62/Data!$B62</f>
        <v>0.8859259105895994</v>
      </c>
      <c r="J62" s="10"/>
      <c r="K62" s="10"/>
      <c r="L62" s="10">
        <f aca="true" t="shared" si="6" ref="L62:L76">C62+F62</f>
        <v>1.000000272421591</v>
      </c>
      <c r="M62" s="10">
        <f aca="true" t="shared" si="7" ref="M62:M76">F62+D62</f>
        <v>0.8859267278543722</v>
      </c>
      <c r="N62" s="10">
        <f aca="true" t="shared" si="8" ref="N62:N76">I62/G62</f>
        <v>1.3474473810038772</v>
      </c>
    </row>
    <row r="63" spans="2:14" ht="19.5" customHeight="1">
      <c r="B63" s="18" t="s">
        <v>20</v>
      </c>
      <c r="C63" s="21">
        <f>Data!C63/Data!$B63</f>
        <v>0.32151407254674574</v>
      </c>
      <c r="D63" s="20">
        <f>Data!D63/Data!$B63</f>
        <v>0.1878444990961951</v>
      </c>
      <c r="E63" s="20">
        <f>Data!E63/Data!$B63</f>
        <v>0.13366957345055067</v>
      </c>
      <c r="F63" s="20">
        <f>Data!F63/Data!$B63</f>
        <v>0.6784859274532542</v>
      </c>
      <c r="G63" s="20">
        <f>Data!G63/Data!$B63</f>
        <v>0.6648305938742183</v>
      </c>
      <c r="H63" s="20">
        <f>Data!H63/Data!$B63</f>
        <v>0.013655333579035997</v>
      </c>
      <c r="I63" s="22">
        <f>Data!I63/Data!$B63</f>
        <v>0.8663304265494493</v>
      </c>
      <c r="J63" s="10"/>
      <c r="K63" s="10"/>
      <c r="L63" s="10">
        <f t="shared" si="6"/>
        <v>1</v>
      </c>
      <c r="M63" s="10">
        <f t="shared" si="7"/>
        <v>0.8663304265494494</v>
      </c>
      <c r="N63" s="10">
        <f t="shared" si="8"/>
        <v>1.303084476755222</v>
      </c>
    </row>
    <row r="64" spans="2:14" ht="19.5" customHeight="1">
      <c r="B64" s="18" t="s">
        <v>21</v>
      </c>
      <c r="C64" s="21">
        <f>Data!C64/Data!$B64</f>
        <v>0.34760375105694996</v>
      </c>
      <c r="D64" s="20">
        <f>Data!D64/Data!$B64</f>
        <v>0.24739129880559346</v>
      </c>
      <c r="E64" s="20">
        <f>Data!E64/Data!$B64</f>
        <v>0.10021245225135651</v>
      </c>
      <c r="F64" s="20">
        <f>Data!F64/Data!$B64</f>
        <v>0.65239624894305</v>
      </c>
      <c r="G64" s="20">
        <f>Data!G64/Data!$B64</f>
        <v>0.6325897504535856</v>
      </c>
      <c r="H64" s="20">
        <f>Data!H64/Data!$B64</f>
        <v>0.019806923393967207</v>
      </c>
      <c r="I64" s="22">
        <f>Data!I64/Data!$B64</f>
        <v>0.8997875477486434</v>
      </c>
      <c r="J64" s="10"/>
      <c r="K64" s="10"/>
      <c r="L64" s="10">
        <f t="shared" si="6"/>
        <v>1</v>
      </c>
      <c r="M64" s="10">
        <f t="shared" si="7"/>
        <v>0.8997875477486434</v>
      </c>
      <c r="N64" s="10">
        <f t="shared" si="8"/>
        <v>1.422387174473613</v>
      </c>
    </row>
    <row r="65" spans="2:14" ht="19.5" customHeight="1">
      <c r="B65" s="18" t="s">
        <v>51</v>
      </c>
      <c r="C65" s="21">
        <f>Data!C65/Data!$B65</f>
        <v>0.31014825744417884</v>
      </c>
      <c r="D65" s="20">
        <f>Data!D65/Data!$B65</f>
        <v>0.19822053732337017</v>
      </c>
      <c r="E65" s="20">
        <f>Data!E65/Data!$B65</f>
        <v>0.1119277201208087</v>
      </c>
      <c r="F65" s="20">
        <f>Data!F65/Data!$B65</f>
        <v>0.6898517425558212</v>
      </c>
      <c r="G65" s="20">
        <f>Data!G65/Data!$B65</f>
        <v>0.6681855905369112</v>
      </c>
      <c r="H65" s="20">
        <f>Data!H65/Data!$B65</f>
        <v>0.02166615201891</v>
      </c>
      <c r="I65" s="22">
        <f>Data!I65/Data!$B65</f>
        <v>0.8880722798791914</v>
      </c>
      <c r="J65" s="10"/>
      <c r="K65" s="10"/>
      <c r="L65" s="10">
        <f t="shared" si="6"/>
        <v>1</v>
      </c>
      <c r="M65" s="10">
        <f t="shared" si="7"/>
        <v>0.8880722798791914</v>
      </c>
      <c r="N65" s="10">
        <f t="shared" si="8"/>
        <v>1.329080262215163</v>
      </c>
    </row>
    <row r="66" spans="2:14" ht="19.5" customHeight="1">
      <c r="B66" s="18" t="s">
        <v>23</v>
      </c>
      <c r="C66" s="21">
        <f>Data!C66/Data!$B66</f>
        <v>0.23648980538519498</v>
      </c>
      <c r="D66" s="20">
        <f>Data!D66/Data!$B66</f>
        <v>0.11074822844243189</v>
      </c>
      <c r="E66" s="20">
        <f>Data!E66/Data!$B66</f>
        <v>0.12574218410841065</v>
      </c>
      <c r="F66" s="20">
        <f>Data!F66/Data!$B66</f>
        <v>0.7635095874491574</v>
      </c>
      <c r="G66" s="20">
        <f>Data!G66/Data!$B66</f>
        <v>0.7447894562042311</v>
      </c>
      <c r="H66" s="20">
        <f>Data!H66/Data!$B66</f>
        <v>0.018720738410573912</v>
      </c>
      <c r="I66" s="22">
        <f>Data!I66/Data!$B66</f>
        <v>0.8742578158915894</v>
      </c>
      <c r="J66" s="10"/>
      <c r="K66" s="10"/>
      <c r="L66" s="10">
        <f t="shared" si="6"/>
        <v>0.9999993928343525</v>
      </c>
      <c r="M66" s="10">
        <f t="shared" si="7"/>
        <v>0.8742578158915894</v>
      </c>
      <c r="N66" s="10">
        <f t="shared" si="8"/>
        <v>1.1738321596913912</v>
      </c>
    </row>
    <row r="67" spans="2:14" ht="19.5" customHeight="1">
      <c r="B67" s="18" t="s">
        <v>24</v>
      </c>
      <c r="C67" s="21">
        <f>Data!C67/Data!$B67</f>
        <v>0.27591434143094273</v>
      </c>
      <c r="D67" s="20">
        <f>Data!D67/Data!$B67</f>
        <v>0.16686331070326735</v>
      </c>
      <c r="E67" s="20">
        <f>Data!E67/Data!$B67</f>
        <v>0.10905103072767539</v>
      </c>
      <c r="F67" s="20">
        <f>Data!F67/Data!$B67</f>
        <v>0.7240856585690573</v>
      </c>
      <c r="G67" s="20">
        <f>Data!G67/Data!$B67</f>
        <v>0.7099475568489731</v>
      </c>
      <c r="H67" s="20">
        <f>Data!H67/Data!$B67</f>
        <v>0.014138101720084149</v>
      </c>
      <c r="I67" s="22">
        <f>Data!I67/Data!$B67</f>
        <v>0.8909489692723246</v>
      </c>
      <c r="J67" s="10"/>
      <c r="K67" s="10"/>
      <c r="L67" s="10">
        <f t="shared" si="6"/>
        <v>1</v>
      </c>
      <c r="M67" s="10">
        <f t="shared" si="7"/>
        <v>0.8909489692723246</v>
      </c>
      <c r="N67" s="10">
        <f t="shared" si="8"/>
        <v>1.2549503983459103</v>
      </c>
    </row>
    <row r="68" spans="2:14" ht="19.5" customHeight="1">
      <c r="B68" s="30" t="s">
        <v>25</v>
      </c>
      <c r="C68" s="31">
        <f>Data!C68/Data!$B68</f>
        <v>0.31527477480521765</v>
      </c>
      <c r="D68" s="32">
        <f>Data!D68/Data!$B68</f>
        <v>0.20946662875079866</v>
      </c>
      <c r="E68" s="32">
        <f>Data!E68/Data!$B68</f>
        <v>0.10580814605441898</v>
      </c>
      <c r="F68" s="32">
        <f>Data!F68/Data!$B68</f>
        <v>0.6847247053245628</v>
      </c>
      <c r="G68" s="32">
        <f>Data!G68/Data!$B68</f>
        <v>0.657527174916054</v>
      </c>
      <c r="H68" s="32">
        <f>Data!H68/Data!$B68</f>
        <v>0.02719753040850882</v>
      </c>
      <c r="I68" s="33">
        <f>Data!I68/Data!$B68</f>
        <v>0.894191853945581</v>
      </c>
      <c r="J68" s="10"/>
      <c r="K68" s="10"/>
      <c r="L68" s="10">
        <f t="shared" si="6"/>
        <v>0.9999994801297805</v>
      </c>
      <c r="M68" s="10">
        <f t="shared" si="7"/>
        <v>0.8941913340753614</v>
      </c>
      <c r="N68" s="10">
        <f t="shared" si="8"/>
        <v>1.359931403686459</v>
      </c>
    </row>
    <row r="69" spans="2:14" ht="19.5" customHeight="1">
      <c r="B69" s="18" t="s">
        <v>26</v>
      </c>
      <c r="C69" s="21">
        <f>Data!C69/Data!$B69</f>
        <v>0.2550674625156019</v>
      </c>
      <c r="D69" s="20">
        <f>Data!D69/Data!$B69</f>
        <v>0.15057396289670114</v>
      </c>
      <c r="E69" s="20">
        <f>Data!E69/Data!$B69</f>
        <v>0.10449349961890078</v>
      </c>
      <c r="F69" s="20">
        <f>Data!F69/Data!$B69</f>
        <v>0.744932537484398</v>
      </c>
      <c r="G69" s="20">
        <f>Data!G69/Data!$B69</f>
        <v>0.7388801468280541</v>
      </c>
      <c r="H69" s="20">
        <f>Data!H69/Data!$B69</f>
        <v>0.006052390656343964</v>
      </c>
      <c r="I69" s="22">
        <f>Data!I69/Data!$B69</f>
        <v>0.8955065003810992</v>
      </c>
      <c r="J69" s="10"/>
      <c r="K69" s="10"/>
      <c r="L69" s="10">
        <f t="shared" si="6"/>
        <v>1</v>
      </c>
      <c r="M69" s="10">
        <f t="shared" si="7"/>
        <v>0.8955065003810991</v>
      </c>
      <c r="N69" s="10">
        <f t="shared" si="8"/>
        <v>1.211978024075255</v>
      </c>
    </row>
    <row r="70" spans="2:14" ht="19.5" customHeight="1">
      <c r="B70" s="18" t="s">
        <v>27</v>
      </c>
      <c r="C70" s="21">
        <f>Data!C70/Data!$B70</f>
        <v>0.30181676696117504</v>
      </c>
      <c r="D70" s="20">
        <f>Data!D70/Data!$B70</f>
        <v>0.13962536876205908</v>
      </c>
      <c r="E70" s="20">
        <f>Data!E70/Data!$B70</f>
        <v>0.16219139819911602</v>
      </c>
      <c r="F70" s="20">
        <f>Data!F70/Data!$B70</f>
        <v>0.6981832330388249</v>
      </c>
      <c r="G70" s="20">
        <f>Data!G70/Data!$B70</f>
        <v>0.6699077942131493</v>
      </c>
      <c r="H70" s="20">
        <f>Data!H70/Data!$B70</f>
        <v>0.028275438825675518</v>
      </c>
      <c r="I70" s="22">
        <f>Data!I70/Data!$B70</f>
        <v>0.837808601800884</v>
      </c>
      <c r="J70" s="10"/>
      <c r="K70" s="10"/>
      <c r="L70" s="10">
        <f t="shared" si="6"/>
        <v>1</v>
      </c>
      <c r="M70" s="10">
        <f t="shared" si="7"/>
        <v>0.837808601800884</v>
      </c>
      <c r="N70" s="10">
        <f t="shared" si="8"/>
        <v>1.2506327124988077</v>
      </c>
    </row>
    <row r="71" spans="2:14" ht="19.5" customHeight="1">
      <c r="B71" s="18" t="s">
        <v>28</v>
      </c>
      <c r="C71" s="21">
        <f>Data!C71/Data!$B71</f>
        <v>0.3851128812156491</v>
      </c>
      <c r="D71" s="20">
        <f>Data!D71/Data!$B71</f>
        <v>0.26356677964478586</v>
      </c>
      <c r="E71" s="20">
        <f>Data!E71/Data!$B71</f>
        <v>0.12154610157086328</v>
      </c>
      <c r="F71" s="20">
        <f>Data!F71/Data!$B71</f>
        <v>0.6148871187843509</v>
      </c>
      <c r="G71" s="20">
        <f>Data!G71/Data!$B71</f>
        <v>0.6049071949163266</v>
      </c>
      <c r="H71" s="20">
        <f>Data!H71/Data!$B71</f>
        <v>0.009979923868024229</v>
      </c>
      <c r="I71" s="22">
        <f>Data!I71/Data!$B71</f>
        <v>0.8784538984291367</v>
      </c>
      <c r="J71" s="10"/>
      <c r="K71" s="10"/>
      <c r="L71" s="10">
        <f t="shared" si="6"/>
        <v>1</v>
      </c>
      <c r="M71" s="10">
        <f t="shared" si="7"/>
        <v>0.8784538984291368</v>
      </c>
      <c r="N71" s="10">
        <f t="shared" si="8"/>
        <v>1.4522126795840944</v>
      </c>
    </row>
    <row r="72" spans="2:14" ht="19.5" customHeight="1">
      <c r="B72" s="18" t="s">
        <v>29</v>
      </c>
      <c r="C72" s="21">
        <f>Data!C72/Data!$B72</f>
        <v>0.30311547864205113</v>
      </c>
      <c r="D72" s="20">
        <f>Data!D72/Data!$B72</f>
        <v>0.19916732472099358</v>
      </c>
      <c r="E72" s="20">
        <f>Data!E72/Data!$B72</f>
        <v>0.10394815392105757</v>
      </c>
      <c r="F72" s="20">
        <f>Data!F72/Data!$B72</f>
        <v>0.6968845213579489</v>
      </c>
      <c r="G72" s="20">
        <f>Data!G72/Data!$B72</f>
        <v>0.6642663597466878</v>
      </c>
      <c r="H72" s="20">
        <f>Data!H72/Data!$B72</f>
        <v>0.03261816161126107</v>
      </c>
      <c r="I72" s="22">
        <f>Data!I72/Data!$B72</f>
        <v>0.8960515019982487</v>
      </c>
      <c r="J72" s="10"/>
      <c r="K72" s="10"/>
      <c r="L72" s="10">
        <f t="shared" si="6"/>
        <v>1</v>
      </c>
      <c r="M72" s="10">
        <f t="shared" si="7"/>
        <v>0.8960518460789424</v>
      </c>
      <c r="N72" s="10">
        <f t="shared" si="8"/>
        <v>1.3489340365511662</v>
      </c>
    </row>
    <row r="73" spans="2:14" ht="19.5" customHeight="1">
      <c r="B73" s="18" t="s">
        <v>30</v>
      </c>
      <c r="C73" s="21">
        <f>Data!C73/Data!$B73</f>
        <v>0.2482824187308197</v>
      </c>
      <c r="D73" s="20">
        <f>Data!D73/Data!$B73</f>
        <v>0.13737335858378086</v>
      </c>
      <c r="E73" s="20">
        <f>Data!E73/Data!$B73</f>
        <v>0.11090906014703883</v>
      </c>
      <c r="F73" s="20">
        <f>Data!F73/Data!$B73</f>
        <v>0.7517175812691803</v>
      </c>
      <c r="G73" s="20">
        <f>Data!G73/Data!$B73</f>
        <v>0.740360210566668</v>
      </c>
      <c r="H73" s="20">
        <f>Data!H73/Data!$B73</f>
        <v>0.011357370702512352</v>
      </c>
      <c r="I73" s="22">
        <f>Data!I73/Data!$B73</f>
        <v>0.8890909398529612</v>
      </c>
      <c r="J73" s="10"/>
      <c r="K73" s="10"/>
      <c r="L73" s="10">
        <f t="shared" si="6"/>
        <v>1</v>
      </c>
      <c r="M73" s="10">
        <f t="shared" si="7"/>
        <v>0.8890909398529612</v>
      </c>
      <c r="N73" s="10">
        <f t="shared" si="8"/>
        <v>1.2008896847285397</v>
      </c>
    </row>
    <row r="74" spans="2:14" ht="19.5" customHeight="1">
      <c r="B74" s="18" t="s">
        <v>31</v>
      </c>
      <c r="C74" s="21">
        <f>Data!C74/Data!$B74</f>
        <v>0.2284993864773608</v>
      </c>
      <c r="D74" s="20">
        <f>Data!D74/Data!$B74</f>
        <v>0.12857248825190498</v>
      </c>
      <c r="E74" s="20">
        <f>Data!E74/Data!$B74</f>
        <v>0.09992689822545585</v>
      </c>
      <c r="F74" s="20">
        <f>Data!F74/Data!$B74</f>
        <v>0.7715006135226391</v>
      </c>
      <c r="G74" s="20">
        <f>Data!G74/Data!$B74</f>
        <v>0.7481992105461341</v>
      </c>
      <c r="H74" s="20">
        <f>Data!H74/Data!$B74</f>
        <v>0.023300836735028998</v>
      </c>
      <c r="I74" s="22">
        <f>Data!I74/Data!$B74</f>
        <v>0.9000731017745442</v>
      </c>
      <c r="J74" s="10"/>
      <c r="K74" s="10"/>
      <c r="L74" s="10">
        <f t="shared" si="6"/>
        <v>0.9999999999999999</v>
      </c>
      <c r="M74" s="10">
        <f t="shared" si="7"/>
        <v>0.900073101774544</v>
      </c>
      <c r="N74" s="10">
        <f t="shared" si="8"/>
        <v>1.2029859014654032</v>
      </c>
    </row>
    <row r="75" spans="2:14" ht="19.5" customHeight="1">
      <c r="B75" s="18" t="s">
        <v>32</v>
      </c>
      <c r="C75" s="21">
        <f>Data!C75/Data!$B75</f>
        <v>0.3236890837435305</v>
      </c>
      <c r="D75" s="20">
        <f>Data!D75/Data!$B75</f>
        <v>0.21540230976612168</v>
      </c>
      <c r="E75" s="20">
        <f>Data!E75/Data!$B75</f>
        <v>0.10828677397740882</v>
      </c>
      <c r="F75" s="20">
        <f>Data!F75/Data!$B75</f>
        <v>0.6763109162564696</v>
      </c>
      <c r="G75" s="20">
        <f>Data!G75/Data!$B75</f>
        <v>0.6476155806334183</v>
      </c>
      <c r="H75" s="20">
        <f>Data!H75/Data!$B75</f>
        <v>0.028695335623051235</v>
      </c>
      <c r="I75" s="22">
        <f>Data!I75/Data!$B75</f>
        <v>0.8917132260225912</v>
      </c>
      <c r="J75" s="10"/>
      <c r="K75" s="10"/>
      <c r="L75" s="10">
        <f t="shared" si="6"/>
        <v>1</v>
      </c>
      <c r="M75" s="10">
        <f t="shared" si="7"/>
        <v>0.8917132260225913</v>
      </c>
      <c r="N75" s="10">
        <f t="shared" si="8"/>
        <v>1.3769174996537705</v>
      </c>
    </row>
    <row r="76" spans="2:14" ht="19.5" customHeight="1">
      <c r="B76" s="17" t="s">
        <v>33</v>
      </c>
      <c r="C76" s="23">
        <f>Data!C76/Data!$B76</f>
        <v>0.3709363558760884</v>
      </c>
      <c r="D76" s="24">
        <f>Data!D76/Data!$B76</f>
        <v>0.2681535105111728</v>
      </c>
      <c r="E76" s="24">
        <f>Data!E76/Data!$B76</f>
        <v>0.10278311204104039</v>
      </c>
      <c r="F76" s="24">
        <f>Data!F76/Data!$B76</f>
        <v>0.6290636441239116</v>
      </c>
      <c r="G76" s="24">
        <f>Data!G76/Data!$B76</f>
        <v>0.6123950529445444</v>
      </c>
      <c r="H76" s="24">
        <f>Data!H76/Data!$B76</f>
        <v>0.01666859117936716</v>
      </c>
      <c r="I76" s="25">
        <f>Data!I76/Data!$B76</f>
        <v>0.8972171546350843</v>
      </c>
      <c r="J76" s="10"/>
      <c r="K76" s="10"/>
      <c r="L76" s="10">
        <f t="shared" si="6"/>
        <v>1</v>
      </c>
      <c r="M76" s="10">
        <f t="shared" si="7"/>
        <v>0.8972171546350844</v>
      </c>
      <c r="N76" s="10">
        <f t="shared" si="8"/>
        <v>1.4650953666608604</v>
      </c>
    </row>
    <row r="77" spans="2:9" s="34" customFormat="1" ht="15">
      <c r="B77" s="11" t="s">
        <v>58</v>
      </c>
      <c r="C77" s="20"/>
      <c r="D77" s="20"/>
      <c r="E77" s="20"/>
      <c r="F77" s="20"/>
      <c r="G77" s="20"/>
      <c r="H77" s="20"/>
      <c r="I77" s="20"/>
    </row>
    <row r="78" ht="15">
      <c r="B78" s="15" t="s">
        <v>59</v>
      </c>
    </row>
    <row r="79" ht="14.25">
      <c r="B79" s="11" t="s">
        <v>49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2022-10-04T09:14:14Z</dcterms:created>
  <dcterms:modified xsi:type="dcterms:W3CDTF">2022-10-07T09:40:53Z</dcterms:modified>
  <cp:category/>
  <cp:version/>
  <cp:contentType/>
  <cp:contentStatus/>
</cp:coreProperties>
</file>